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8FB90F6-8945-4EFB-9B2B-2982BDED298B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Café" sheetId="4" r:id="rId1"/>
    <sheet name="Entré &amp; Sarg" sheetId="5" r:id="rId2"/>
    <sheet name="Schema" sheetId="9" r:id="rId3"/>
    <sheet name="Sheet2" sheetId="7" state="hidden" r:id="rId4"/>
    <sheet name="Sheet3" sheetId="8" state="hidden" r:id="rId5"/>
  </sheets>
  <definedNames>
    <definedName name="_xlnm._FilterDatabase" localSheetId="1" hidden="1">'Entré &amp; Sarg'!$A$1:$C$11</definedName>
    <definedName name="_xlnm._FilterDatabase" localSheetId="3" hidden="1">Sheet2!$A$1:$K$100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2" i="7"/>
</calcChain>
</file>

<file path=xl/sharedStrings.xml><?xml version="1.0" encoding="utf-8"?>
<sst xmlns="http://schemas.openxmlformats.org/spreadsheetml/2006/main" count="1157" uniqueCount="399">
  <si>
    <t xml:space="preserve">Tävling
</t>
  </si>
  <si>
    <t>Tid</t>
  </si>
  <si>
    <t>Hemmalag</t>
  </si>
  <si>
    <t>Bortalag</t>
  </si>
  <si>
    <t>Anläggning</t>
  </si>
  <si>
    <t>Tävlingskategori</t>
  </si>
  <si>
    <t>Pantamera Damjuniorer 2 norra</t>
  </si>
  <si>
    <t>Ekerö IK</t>
  </si>
  <si>
    <t xml:space="preserve">Mälaröhallen </t>
  </si>
  <si>
    <t>Pantamera Junior Division 2</t>
  </si>
  <si>
    <t>FBC Sollentuna /Sigtuna IF IBK</t>
  </si>
  <si>
    <t>2023-09-23 11:45</t>
  </si>
  <si>
    <t>Pantamera Herrjuniorer division 3 Mellersta</t>
  </si>
  <si>
    <t xml:space="preserve">Ekerö IK </t>
  </si>
  <si>
    <t>Älvsjö AIK IBF (B)</t>
  </si>
  <si>
    <t>Pantamera Junior Division 3</t>
  </si>
  <si>
    <t>Herrar Div 1 Östra Svealand</t>
  </si>
  <si>
    <t>2023-09-23 14:00</t>
  </si>
  <si>
    <t>FBI Tullinge</t>
  </si>
  <si>
    <t>Herrar Division 1</t>
  </si>
  <si>
    <t>2023-09-23 16:00</t>
  </si>
  <si>
    <t>Herrar division 4 mellersta</t>
  </si>
  <si>
    <t>Djurgårdens IF IBS (B)</t>
  </si>
  <si>
    <t>Ekerö IK (B)</t>
  </si>
  <si>
    <t>Division 4 Herr</t>
  </si>
  <si>
    <t>Herrar division 5 Norra</t>
  </si>
  <si>
    <t>AIK IBF (B)</t>
  </si>
  <si>
    <t>Division 5 Herr</t>
  </si>
  <si>
    <t>Damer division 2 Norra</t>
  </si>
  <si>
    <t>2023-09-23 17:45</t>
  </si>
  <si>
    <t>Järfälla Bele IBK (B)</t>
  </si>
  <si>
    <t>Division 2 Dam</t>
  </si>
  <si>
    <t>Pantamera Pojkar Blå Lättlätt D</t>
  </si>
  <si>
    <t>2023-09-30 09:45</t>
  </si>
  <si>
    <t>Sundbybergs IK</t>
  </si>
  <si>
    <t>Pantamera P Blå Lättlätt (14)</t>
  </si>
  <si>
    <t>2023-09-30 10:45</t>
  </si>
  <si>
    <t>Pantamera Pojkar Blå Medel Svår C</t>
  </si>
  <si>
    <t>AIK IBF</t>
  </si>
  <si>
    <t>Pantamera P Blå Medelsvår (12-13)</t>
  </si>
  <si>
    <t>2023-09-30 11:45</t>
  </si>
  <si>
    <t>Pantamera Flickor Blå Svår</t>
  </si>
  <si>
    <t xml:space="preserve">Vallentuna IBK </t>
  </si>
  <si>
    <t>Pantamera F Blå Svår (11)</t>
  </si>
  <si>
    <t>Pantamera Flickor Röd Medellätt Mellersta</t>
  </si>
  <si>
    <t>2023-09-30 13:00</t>
  </si>
  <si>
    <t>Pantamera Röd Medellätt</t>
  </si>
  <si>
    <t>2023-09-30 14:15</t>
  </si>
  <si>
    <t>Pantamera Pojkar Blå Lättlätt C</t>
  </si>
  <si>
    <t>Ekerö IK (A)</t>
  </si>
  <si>
    <t>Pantamera Flickor Röd Medel Norra</t>
  </si>
  <si>
    <t>Älvsjö AIK IBF</t>
  </si>
  <si>
    <t>Pantamera Röd Medel</t>
  </si>
  <si>
    <t>2023-09-30 15:30</t>
  </si>
  <si>
    <t>Pantamera Pojkar Blå Svårlätt B</t>
  </si>
  <si>
    <t xml:space="preserve">Djurgårdens IF IBS </t>
  </si>
  <si>
    <t>Pantamera P Blå Svårlätt (11-12)</t>
  </si>
  <si>
    <t>Täby FC</t>
  </si>
  <si>
    <t>Pantamera Pojkar Ljusröd Lätt C</t>
  </si>
  <si>
    <t>Nacka IBK (C)</t>
  </si>
  <si>
    <t>Pantamera Ljusröd Lätt</t>
  </si>
  <si>
    <t>2023-09-30 16:45</t>
  </si>
  <si>
    <t>Pantamera Pojkar Ljusröd Medel B</t>
  </si>
  <si>
    <t>FBC Sollentuna (B)</t>
  </si>
  <si>
    <t>Pantamera Ljusröd Medel</t>
  </si>
  <si>
    <t>2023-09-30 18:00</t>
  </si>
  <si>
    <t>Högalids IF (B)</t>
  </si>
  <si>
    <t>Pantamera Pojkar Ljusröd Medel C</t>
  </si>
  <si>
    <t>Nacka IBK (B)</t>
  </si>
  <si>
    <t>2023-10-07 08:45</t>
  </si>
  <si>
    <t>Ängby IF</t>
  </si>
  <si>
    <t>2023-10-07 09:45</t>
  </si>
  <si>
    <t>Duvbo IK (B)</t>
  </si>
  <si>
    <t>2023-10-07 11:00</t>
  </si>
  <si>
    <t xml:space="preserve">Ängby IF </t>
  </si>
  <si>
    <t>2023-10-07 12:15</t>
  </si>
  <si>
    <t xml:space="preserve">Duvbo IK </t>
  </si>
  <si>
    <t xml:space="preserve">Väsby AIK </t>
  </si>
  <si>
    <t>2023-10-07 14:00</t>
  </si>
  <si>
    <t>FBC Nyköping</t>
  </si>
  <si>
    <t>2023-10-07 16:00</t>
  </si>
  <si>
    <t>Rosersberg Arlanda IBK</t>
  </si>
  <si>
    <t>Mariebergs SK (B)</t>
  </si>
  <si>
    <t>2023-10-07 17:30</t>
  </si>
  <si>
    <t>Täby FC (B)</t>
  </si>
  <si>
    <t>Älvsjö AIK IBF (C)</t>
  </si>
  <si>
    <t>Pantamera Flickor Blå Lättlätt Södra</t>
  </si>
  <si>
    <t>Sköndals IK (A)</t>
  </si>
  <si>
    <t>Pantamera F Blå Lättlätt (14)</t>
  </si>
  <si>
    <t xml:space="preserve">Hässelby SK IBK </t>
  </si>
  <si>
    <t>Täby FC (C)</t>
  </si>
  <si>
    <t>Farsta IBK</t>
  </si>
  <si>
    <t>Bromma KFUK-KFUM</t>
  </si>
  <si>
    <t>Pantamera Pojkar Mörkröd Medel Mellersta</t>
  </si>
  <si>
    <t>Pantamera Mörkröd Medel</t>
  </si>
  <si>
    <t>2023-10-18 19:30</t>
  </si>
  <si>
    <t>Hässelby SK IBK (B)</t>
  </si>
  <si>
    <t xml:space="preserve">IFK Haninge </t>
  </si>
  <si>
    <t xml:space="preserve">Älvsjö AIK IBF </t>
  </si>
  <si>
    <t>Duvbo IK (A)</t>
  </si>
  <si>
    <t>Åkersberga IBF (B)</t>
  </si>
  <si>
    <t>Hässelby SK IBK</t>
  </si>
  <si>
    <t>2023-10-28 08:45</t>
  </si>
  <si>
    <t>Hässelby SK IBK (A)</t>
  </si>
  <si>
    <t>2023-10-28 09:45</t>
  </si>
  <si>
    <t>2023-10-28 10:45</t>
  </si>
  <si>
    <t>Järfälla Bele IBK</t>
  </si>
  <si>
    <t>2023-10-28 11:45</t>
  </si>
  <si>
    <t xml:space="preserve">Norrtulls SK </t>
  </si>
  <si>
    <t>2023-10-28 14:00</t>
  </si>
  <si>
    <t>Åkersberga IBF</t>
  </si>
  <si>
    <t>2023-10-28 16:15</t>
  </si>
  <si>
    <t>Karlbergs BK</t>
  </si>
  <si>
    <t>2023-10-28 17:30</t>
  </si>
  <si>
    <t xml:space="preserve">Skogås/Trångsunds IBK </t>
  </si>
  <si>
    <t>Ängby IF (A)</t>
  </si>
  <si>
    <t>FBC Kungsholmen</t>
  </si>
  <si>
    <t>Nykvarns IF Utveckling</t>
  </si>
  <si>
    <t>2023-11-04 18:00</t>
  </si>
  <si>
    <t>Mariebergs SK (A)</t>
  </si>
  <si>
    <t>Kungsängens IF (B)</t>
  </si>
  <si>
    <t>2023-11-11 10:30</t>
  </si>
  <si>
    <t xml:space="preserve">Hammarby IF IBF </t>
  </si>
  <si>
    <t>2023-11-11 11:45</t>
  </si>
  <si>
    <t>Danderyd FC</t>
  </si>
  <si>
    <t>2023-11-11 13:30</t>
  </si>
  <si>
    <t>2023-11-11 15:00</t>
  </si>
  <si>
    <t>Ängby IF (C)</t>
  </si>
  <si>
    <t>Högalids IF</t>
  </si>
  <si>
    <t>2023-11-18 10:00</t>
  </si>
  <si>
    <t>2023-11-18 11:00</t>
  </si>
  <si>
    <t>IK Frej Täby IBK (A)</t>
  </si>
  <si>
    <t>2023-11-18 12:00</t>
  </si>
  <si>
    <t>FBC Sollentuna</t>
  </si>
  <si>
    <t>2023-11-18 14:00</t>
  </si>
  <si>
    <t>Värmdö IF</t>
  </si>
  <si>
    <t>2023-11-18 16:00</t>
  </si>
  <si>
    <t>FBC Sollentuna (C)</t>
  </si>
  <si>
    <t>2023-11-18 17:15</t>
  </si>
  <si>
    <t>IBK Bandhagen</t>
  </si>
  <si>
    <t>2023-11-18 18:30</t>
  </si>
  <si>
    <t>IBF Offensiv Lidingö</t>
  </si>
  <si>
    <t>Nacka IBK</t>
  </si>
  <si>
    <t>Järfälla Bele IBK (E)</t>
  </si>
  <si>
    <t xml:space="preserve">Mariebergs SK </t>
  </si>
  <si>
    <t>2023-12-02 09:00</t>
  </si>
  <si>
    <t>2023-12-02 10:00</t>
  </si>
  <si>
    <t>2023-12-02 11:00</t>
  </si>
  <si>
    <t>Ingarö IF</t>
  </si>
  <si>
    <t>2023-12-02 12:00</t>
  </si>
  <si>
    <t>Älta IF (B)</t>
  </si>
  <si>
    <t>2023-12-02 14:00</t>
  </si>
  <si>
    <t>Salems IF</t>
  </si>
  <si>
    <t>2023-12-02 16:00</t>
  </si>
  <si>
    <t>FBI Tullinge (B)</t>
  </si>
  <si>
    <t>2023-12-02 17:15</t>
  </si>
  <si>
    <t>2023-12-02 18:30</t>
  </si>
  <si>
    <t>2023-12-02 20:00</t>
  </si>
  <si>
    <t xml:space="preserve">Sköndals IK </t>
  </si>
  <si>
    <t>IK Stym</t>
  </si>
  <si>
    <t>Täby FC (A)</t>
  </si>
  <si>
    <t>Sigtuna IF IBK</t>
  </si>
  <si>
    <t>Sköndals IK (B)</t>
  </si>
  <si>
    <t>2023-12-16 10:00</t>
  </si>
  <si>
    <t>2023-12-16 11:00</t>
  </si>
  <si>
    <t>2023-12-16 12:00</t>
  </si>
  <si>
    <t xml:space="preserve">Sundbybergs IK </t>
  </si>
  <si>
    <t>2023-12-16 13:30</t>
  </si>
  <si>
    <t>Huddinge IBS (B)</t>
  </si>
  <si>
    <t>2023-12-16 14:45</t>
  </si>
  <si>
    <t>2023-12-16 16:00</t>
  </si>
  <si>
    <t xml:space="preserve">Åkersberga IBF </t>
  </si>
  <si>
    <t>2023-12-16 17:15</t>
  </si>
  <si>
    <t>FBC Sollentuna (A)</t>
  </si>
  <si>
    <t>2023-12-16 18:45</t>
  </si>
  <si>
    <t>2024-01-06 14:00</t>
  </si>
  <si>
    <t>2024-01-13 09:30</t>
  </si>
  <si>
    <t>2024-01-13 10:30</t>
  </si>
  <si>
    <t>2024-01-13 11:45</t>
  </si>
  <si>
    <t>2024-01-13 13:15</t>
  </si>
  <si>
    <t>2024-01-13 14:45</t>
  </si>
  <si>
    <t>2024-01-13 16:00</t>
  </si>
  <si>
    <t>2024-01-20 14:00</t>
  </si>
  <si>
    <t>2024-01-20 16:00</t>
  </si>
  <si>
    <t>2024-01-20 17:30</t>
  </si>
  <si>
    <t>2024-01-20 19:00</t>
  </si>
  <si>
    <t>2024-01-27 09:15</t>
  </si>
  <si>
    <t>2024-01-27 10:15</t>
  </si>
  <si>
    <t>2024-01-27 11:30</t>
  </si>
  <si>
    <t>2024-01-27 13:00</t>
  </si>
  <si>
    <t>2024-01-27 14:30</t>
  </si>
  <si>
    <t>2024-01-27 15:45</t>
  </si>
  <si>
    <t>2024-01-27 17:00</t>
  </si>
  <si>
    <t>2024-01-27 18:15</t>
  </si>
  <si>
    <t>2024-02-07 19:30</t>
  </si>
  <si>
    <t>2024-02-10 10:00</t>
  </si>
  <si>
    <t>2024-02-10 11:00</t>
  </si>
  <si>
    <t>2024-02-10 12:15</t>
  </si>
  <si>
    <t>2024-02-10 13:30</t>
  </si>
  <si>
    <t>2024-02-10 14:45</t>
  </si>
  <si>
    <t>2024-02-10 16:00</t>
  </si>
  <si>
    <t>2024-02-10 17:15</t>
  </si>
  <si>
    <t>2024-02-17 13:15</t>
  </si>
  <si>
    <t>2024-02-17 14:00</t>
  </si>
  <si>
    <t>2024-02-17 16:00</t>
  </si>
  <si>
    <t>2024-02-17 19:15</t>
  </si>
  <si>
    <t>2024-03-02 11:45</t>
  </si>
  <si>
    <t>2024-03-02 14:00</t>
  </si>
  <si>
    <t>2024-03-02 16:00</t>
  </si>
  <si>
    <t>2024-03-02 17:45</t>
  </si>
  <si>
    <t>2024-03-09 12:00</t>
  </si>
  <si>
    <t>2024-03-09 13:00</t>
  </si>
  <si>
    <t>2024-03-09 14:15</t>
  </si>
  <si>
    <t>2024-03-09 15:30</t>
  </si>
  <si>
    <t>2024-03-09 16:45</t>
  </si>
  <si>
    <t>2024-03-23 09:30</t>
  </si>
  <si>
    <t>2024-03-23 10:30</t>
  </si>
  <si>
    <t>2024-03-23 13:00</t>
  </si>
  <si>
    <t>2024-03-23 14:30</t>
  </si>
  <si>
    <t>2024-03-23 16:00</t>
  </si>
  <si>
    <t>2024-03-23 17:15</t>
  </si>
  <si>
    <t>2024-03-23 18:45</t>
  </si>
  <si>
    <t>Café</t>
  </si>
  <si>
    <t>F10-12</t>
  </si>
  <si>
    <t>F13-15</t>
  </si>
  <si>
    <t>P10-11</t>
  </si>
  <si>
    <t>P12-13</t>
  </si>
  <si>
    <t>P2014</t>
  </si>
  <si>
    <t>F2009</t>
  </si>
  <si>
    <t>P08-09</t>
  </si>
  <si>
    <t>H4</t>
  </si>
  <si>
    <t>DJ</t>
  </si>
  <si>
    <t>H5</t>
  </si>
  <si>
    <t>HJ Div 3</t>
  </si>
  <si>
    <t>Sarg &amp; Entrévärd</t>
  </si>
  <si>
    <t>Första matchstart</t>
  </si>
  <si>
    <t>Start Café</t>
  </si>
  <si>
    <t>Café slut</t>
  </si>
  <si>
    <t>Vilka</t>
  </si>
  <si>
    <t>Matchstart</t>
  </si>
  <si>
    <t xml:space="preserve"> Start</t>
  </si>
  <si>
    <t>Slut</t>
  </si>
  <si>
    <t>P1</t>
  </si>
  <si>
    <t>P2</t>
  </si>
  <si>
    <t>P3</t>
  </si>
  <si>
    <t>10.15-13.15</t>
  </si>
  <si>
    <t>13.15-16.15</t>
  </si>
  <si>
    <t>16.15-19.15</t>
  </si>
  <si>
    <t>9.15-12.15</t>
  </si>
  <si>
    <t>12.15-15:15</t>
  </si>
  <si>
    <t>15.15-18.15</t>
  </si>
  <si>
    <t>8.15-11.15</t>
  </si>
  <si>
    <t>11.15-14.15</t>
  </si>
  <si>
    <t>14.15-17.15</t>
  </si>
  <si>
    <t>09.15-12.15</t>
  </si>
  <si>
    <t>13.45-16.45</t>
  </si>
  <si>
    <t>18:30-21:30</t>
  </si>
  <si>
    <t>12:15-15:15</t>
  </si>
  <si>
    <t>15:15-17:15</t>
  </si>
  <si>
    <t>15:15-18:30</t>
  </si>
  <si>
    <t>17:30-19:30</t>
  </si>
  <si>
    <t>10:00-13:00</t>
  </si>
  <si>
    <t>12:30-14:30</t>
  </si>
  <si>
    <t>10:00-12:30</t>
  </si>
  <si>
    <t>11:00-14:00</t>
  </si>
  <si>
    <t>9:30-12:30</t>
  </si>
  <si>
    <t>12:30-15:30</t>
  </si>
  <si>
    <t>15:30-18:30</t>
  </si>
  <si>
    <t>10:30-13:30</t>
  </si>
  <si>
    <t>13:30-16:30</t>
  </si>
  <si>
    <t>16:30-19:30</t>
  </si>
  <si>
    <t>08:30-11:30</t>
  </si>
  <si>
    <t>11:30-14:30</t>
  </si>
  <si>
    <t>14:30-17:30</t>
  </si>
  <si>
    <t>17:30-20:00</t>
  </si>
  <si>
    <t>13:00-16:00</t>
  </si>
  <si>
    <t>09:00-12:00</t>
  </si>
  <si>
    <t>12:00-15:00</t>
  </si>
  <si>
    <t>13:00-16:30</t>
  </si>
  <si>
    <t>F10-11</t>
  </si>
  <si>
    <t>16:00-19:00</t>
  </si>
  <si>
    <t>14:00-17:00</t>
  </si>
  <si>
    <t>17:00-20:00</t>
  </si>
  <si>
    <t>08:45-11:45</t>
  </si>
  <si>
    <t>11:45-14:45</t>
  </si>
  <si>
    <t>14:45-17:45</t>
  </si>
  <si>
    <t>09:45-12:45</t>
  </si>
  <si>
    <t>12:45-15:45</t>
  </si>
  <si>
    <t>15:45-19:00</t>
  </si>
  <si>
    <t>16:30-18:30</t>
  </si>
  <si>
    <t>17:30-20:30</t>
  </si>
  <si>
    <t>13:45-15:30</t>
  </si>
  <si>
    <t>,</t>
  </si>
  <si>
    <t>11:15-14:15</t>
  </si>
  <si>
    <t>14:15-17:15</t>
  </si>
  <si>
    <t>17-15-20:15</t>
  </si>
  <si>
    <t>15:15-18:15</t>
  </si>
  <si>
    <t>18:15-20:30</t>
  </si>
  <si>
    <t>15:30-18</t>
  </si>
  <si>
    <t>15:00-18:00</t>
  </si>
  <si>
    <t>Entre</t>
  </si>
  <si>
    <t>Sargvakt</t>
  </si>
  <si>
    <t>Datum</t>
  </si>
  <si>
    <t>13.00-16:00</t>
  </si>
  <si>
    <t>18.30-21:30</t>
  </si>
  <si>
    <t>P4</t>
  </si>
  <si>
    <t>BokningStarttid</t>
  </si>
  <si>
    <t>Bokning Sluttid</t>
  </si>
  <si>
    <t>2023-09-23 13:15</t>
  </si>
  <si>
    <t>2023-09-23 17:30</t>
  </si>
  <si>
    <t>2023-09-23 19:15</t>
  </si>
  <si>
    <t>2023-09-30 12:45</t>
  </si>
  <si>
    <t>2023-09-30 19:30</t>
  </si>
  <si>
    <t>2023-09-30 21:00</t>
  </si>
  <si>
    <t>2023-10-07 10:45</t>
  </si>
  <si>
    <t>2023-10-07 13:15</t>
  </si>
  <si>
    <t>2023-10-18 18:45</t>
  </si>
  <si>
    <t>2023-10-18 21:30</t>
  </si>
  <si>
    <t>2023-10-28 13:00</t>
  </si>
  <si>
    <t>2023-10-28 13:15</t>
  </si>
  <si>
    <t>2023-10-28 16:00</t>
  </si>
  <si>
    <t>2023-10-28 19:00</t>
  </si>
  <si>
    <t>2023-11-04 19:30</t>
  </si>
  <si>
    <t>2023-11-11 11:30</t>
  </si>
  <si>
    <t>2023-11-11 13:15</t>
  </si>
  <si>
    <t>2023-11-11 16:30</t>
  </si>
  <si>
    <t>2023-11-18 13:00</t>
  </si>
  <si>
    <t>2023-11-18 13:15</t>
  </si>
  <si>
    <t>2023-11-18 19:45</t>
  </si>
  <si>
    <t>2023-12-02 13:00</t>
  </si>
  <si>
    <t>2023-12-02 13:15</t>
  </si>
  <si>
    <t>2023-12-02 21:15</t>
  </si>
  <si>
    <t>2023-12-16 13:00</t>
  </si>
  <si>
    <t>2023-12-16 20:15</t>
  </si>
  <si>
    <t>2024-01-06 13:15</t>
  </si>
  <si>
    <t>2024-01-06 16:00</t>
  </si>
  <si>
    <t>2024-01-13 11:30</t>
  </si>
  <si>
    <t>2024-01-13 13:00</t>
  </si>
  <si>
    <t>2024-01-13 17:15</t>
  </si>
  <si>
    <t>2024-01-20 13:15</t>
  </si>
  <si>
    <t>2024-01-20 17:15</t>
  </si>
  <si>
    <t>2024-01-20 20:30</t>
  </si>
  <si>
    <t>2024-01-27 11:15</t>
  </si>
  <si>
    <t>2024-01-27 12:45</t>
  </si>
  <si>
    <t>2024-01-27 19:45</t>
  </si>
  <si>
    <t>2024-02-07 18:45</t>
  </si>
  <si>
    <t>2024-02-07 21:30</t>
  </si>
  <si>
    <t>2024-02-10 12:00</t>
  </si>
  <si>
    <t>Råsunda IS/AIK IBF</t>
  </si>
  <si>
    <t>2024-02-10 18:45</t>
  </si>
  <si>
    <t>2024-02-17 17:30</t>
  </si>
  <si>
    <t>2024-02-17 20:45</t>
  </si>
  <si>
    <t>2024-03-02 13:15</t>
  </si>
  <si>
    <t>2024-03-02 17:30</t>
  </si>
  <si>
    <t>2024-03-02 19:15</t>
  </si>
  <si>
    <t>2024-03-09 14:00</t>
  </si>
  <si>
    <t>2024-03-09 18:15</t>
  </si>
  <si>
    <t>2024-03-23 11:30</t>
  </si>
  <si>
    <t>2024-03-23 14:15</t>
  </si>
  <si>
    <t>2024-03-23 20:15</t>
  </si>
  <si>
    <t>Lag</t>
  </si>
  <si>
    <t>Jossis notering</t>
  </si>
  <si>
    <t>IBIS</t>
  </si>
  <si>
    <t>Ekerö IK Dam</t>
  </si>
  <si>
    <t>Div 2</t>
  </si>
  <si>
    <t>Ekerö IK Herr A</t>
  </si>
  <si>
    <t>Div 1</t>
  </si>
  <si>
    <t>Ekerö IK Herr B</t>
  </si>
  <si>
    <t>Div 4</t>
  </si>
  <si>
    <t>Ekerö IK Herr C</t>
  </si>
  <si>
    <t>Div 5</t>
  </si>
  <si>
    <t>Ekerö IK DJ</t>
  </si>
  <si>
    <t xml:space="preserve">DJ </t>
  </si>
  <si>
    <t>Ekerö IK F13/14/15 BLL</t>
  </si>
  <si>
    <t>Ekerö IK F10/11/12 BS</t>
  </si>
  <si>
    <t>Ekerö IK F09 RM</t>
  </si>
  <si>
    <t>Ekerö IK F09 RML</t>
  </si>
  <si>
    <t>Ekerö IK HJ</t>
  </si>
  <si>
    <t>HJ div 3</t>
  </si>
  <si>
    <t>Ekerö IK P14 LLC</t>
  </si>
  <si>
    <t>Ekerö IK P14 LLD</t>
  </si>
  <si>
    <t>Ekerö IK P12/13 BMS</t>
  </si>
  <si>
    <t>Ekerö IK P12/13 BSL</t>
  </si>
  <si>
    <t>Ekerö IK P10/11 LJR</t>
  </si>
  <si>
    <t>Ekerö IK P10/11 LJM</t>
  </si>
  <si>
    <t>Ekerö IK P08/09 LR</t>
  </si>
  <si>
    <t>Ekerö IK P08/09 MR</t>
  </si>
  <si>
    <t>Sista matchstart</t>
  </si>
  <si>
    <t>Kommer uppdateras med längre pass, när matcherna kommer för "våren" är lagda</t>
  </si>
  <si>
    <t>Uppdaterad</t>
  </si>
  <si>
    <t>P12/13</t>
  </si>
  <si>
    <t>18.15-20.15</t>
  </si>
  <si>
    <t>10.45-1345</t>
  </si>
  <si>
    <t>13:45-16:45</t>
  </si>
  <si>
    <t>16:45-19:15</t>
  </si>
  <si>
    <t>14:00-16:30</t>
  </si>
  <si>
    <t>F13/4/15</t>
  </si>
  <si>
    <t>Herr + Dam</t>
  </si>
  <si>
    <t>Sargvakter / Entrevärdar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</si>
</sst>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9">
    <xf numFmtId="0" fontId="0" fillId="0" borderId="0" xfId="0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/>
    <xf numFmtId="0" fontId="0" fillId="0" borderId="5" xfId="0" applyBorder="1"/>
    <xf numFmtId="14" fontId="0" fillId="0" borderId="3" xfId="0" applyNumberFormat="1" applyBorder="1"/>
    <xf numFmtId="20" fontId="0" fillId="0" borderId="4" xfId="0" applyNumberFormat="1" applyBorder="1"/>
    <xf numFmtId="14" fontId="0" fillId="0" borderId="6" xfId="0" applyNumberFormat="1" applyBorder="1"/>
    <xf numFmtId="20" fontId="0" fillId="0" borderId="7" xfId="0" applyNumberFormat="1" applyBorder="1"/>
    <xf numFmtId="0" fontId="0" fillId="0" borderId="9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4" fillId="0" borderId="0" xfId="0" applyFont="1" applyBorder="1"/>
    <xf numFmtId="0" fontId="4" fillId="0" borderId="5" xfId="0" applyFont="1" applyBorder="1"/>
    <xf numFmtId="0" fontId="0" fillId="0" borderId="0" xfId="0" applyFill="1" applyBorder="1"/>
    <xf numFmtId="0" fontId="0" fillId="0" borderId="0" xfId="0" applyFill="1" applyBorder="1" applyAlignment="1">
      <alignment vertical="center" textRotation="90"/>
    </xf>
    <xf numFmtId="0" fontId="4" fillId="0" borderId="0" xfId="0" applyFont="1" applyFill="1" applyBorder="1" applyAlignment="1">
      <alignment vertical="center" textRotation="90"/>
    </xf>
    <xf numFmtId="20" fontId="0" fillId="0" borderId="0" xfId="0" applyNumberFormat="1" applyBorder="1"/>
    <xf numFmtId="0" fontId="4" fillId="0" borderId="8" xfId="0" applyFont="1" applyFill="1" applyBorder="1" applyAlignment="1">
      <alignment vertical="center" textRotation="90"/>
    </xf>
    <xf numFmtId="0" fontId="0" fillId="0" borderId="0" xfId="0" applyBorder="1" applyAlignment="1"/>
    <xf numFmtId="0" fontId="4" fillId="0" borderId="9" xfId="0" applyFont="1" applyBorder="1"/>
    <xf numFmtId="0" fontId="5" fillId="0" borderId="0" xfId="0" applyFont="1" applyFill="1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5" fillId="0" borderId="13" xfId="0" applyFont="1" applyBorder="1"/>
    <xf numFmtId="0" fontId="9" fillId="0" borderId="0" xfId="0" applyFont="1" applyBorder="1"/>
    <xf numFmtId="0" fontId="0" fillId="0" borderId="23" xfId="0" applyBorder="1"/>
    <xf numFmtId="0" fontId="0" fillId="0" borderId="27" xfId="0" applyBorder="1"/>
    <xf numFmtId="14" fontId="0" fillId="0" borderId="27" xfId="0" applyNumberFormat="1" applyBorder="1"/>
    <xf numFmtId="14" fontId="10" fillId="0" borderId="27" xfId="0" applyNumberFormat="1" applyFont="1" applyBorder="1"/>
    <xf numFmtId="14" fontId="0" fillId="0" borderId="31" xfId="0" applyNumberFormat="1" applyBorder="1"/>
    <xf numFmtId="0" fontId="0" fillId="0" borderId="0" xfId="0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0" xfId="0" applyFont="1"/>
    <xf numFmtId="14" fontId="5" fillId="0" borderId="0" xfId="0" applyNumberFormat="1" applyFont="1" applyAlignment="1"/>
    <xf numFmtId="0" fontId="5" fillId="0" borderId="0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5" xfId="0" applyFont="1" applyFill="1" applyBorder="1"/>
    <xf numFmtId="14" fontId="0" fillId="0" borderId="23" xfId="0" applyNumberFormat="1" applyBorder="1"/>
    <xf numFmtId="14" fontId="0" fillId="0" borderId="24" xfId="0" applyNumberFormat="1" applyBorder="1"/>
    <xf numFmtId="14" fontId="0" fillId="0" borderId="28" xfId="0" applyNumberFormat="1" applyBorder="1"/>
    <xf numFmtId="14" fontId="10" fillId="0" borderId="28" xfId="0" applyNumberFormat="1" applyFont="1" applyBorder="1"/>
    <xf numFmtId="14" fontId="0" fillId="0" borderId="32" xfId="0" applyNumberForma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4" fillId="0" borderId="39" xfId="0" applyFont="1" applyBorder="1"/>
    <xf numFmtId="0" fontId="5" fillId="0" borderId="2" xfId="0" applyFont="1" applyBorder="1"/>
    <xf numFmtId="0" fontId="0" fillId="0" borderId="20" xfId="0" applyBorder="1"/>
    <xf numFmtId="0" fontId="0" fillId="0" borderId="31" xfId="0" applyBorder="1"/>
    <xf numFmtId="0" fontId="1" fillId="0" borderId="1" xfId="0" applyFont="1" applyBorder="1" applyAlignment="1" applyProtection="1">
      <alignment vertical="top" readingOrder="1"/>
      <protection locked="0"/>
    </xf>
    <xf numFmtId="0" fontId="2" fillId="0" borderId="1" xfId="0" applyFont="1" applyBorder="1" applyAlignment="1" applyProtection="1">
      <alignment vertical="top" readingOrder="1"/>
      <protection locked="0"/>
    </xf>
    <xf numFmtId="0" fontId="3" fillId="0" borderId="1" xfId="0" applyFont="1" applyBorder="1" applyAlignment="1" applyProtection="1">
      <alignment vertical="top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1" xfId="0" applyBorder="1"/>
    <xf numFmtId="0" fontId="2" fillId="0" borderId="1" xfId="0" applyFont="1" applyBorder="1" applyAlignment="1" applyProtection="1">
      <alignment vertical="top" readingOrder="1"/>
    </xf>
    <xf numFmtId="0" fontId="4" fillId="0" borderId="0" xfId="1"/>
    <xf numFmtId="0" fontId="4" fillId="11" borderId="34" xfId="1" applyFill="1" applyBorder="1"/>
    <xf numFmtId="0" fontId="9" fillId="11" borderId="33" xfId="1" applyFont="1" applyFill="1" applyBorder="1"/>
    <xf numFmtId="0" fontId="4" fillId="11" borderId="32" xfId="1" applyFill="1" applyBorder="1"/>
    <xf numFmtId="20" fontId="9" fillId="0" borderId="33" xfId="1" applyNumberFormat="1" applyFont="1" applyBorder="1"/>
    <xf numFmtId="20" fontId="9" fillId="0" borderId="32" xfId="1" applyNumberFormat="1" applyFont="1" applyBorder="1"/>
    <xf numFmtId="20" fontId="4" fillId="0" borderId="33" xfId="1" applyNumberFormat="1" applyBorder="1"/>
    <xf numFmtId="20" fontId="4" fillId="0" borderId="32" xfId="1" applyNumberFormat="1" applyBorder="1"/>
    <xf numFmtId="14" fontId="4" fillId="0" borderId="31" xfId="1" applyNumberFormat="1" applyBorder="1"/>
    <xf numFmtId="0" fontId="4" fillId="11" borderId="30" xfId="1" applyFill="1" applyBorder="1"/>
    <xf numFmtId="0" fontId="9" fillId="11" borderId="29" xfId="1" applyFont="1" applyFill="1" applyBorder="1"/>
    <xf numFmtId="0" fontId="4" fillId="11" borderId="28" xfId="1" applyFill="1" applyBorder="1"/>
    <xf numFmtId="0" fontId="4" fillId="5" borderId="30" xfId="1" applyFill="1" applyBorder="1"/>
    <xf numFmtId="20" fontId="9" fillId="0" borderId="29" xfId="1" applyNumberFormat="1" applyFont="1" applyBorder="1"/>
    <xf numFmtId="20" fontId="9" fillId="0" borderId="28" xfId="1" applyNumberFormat="1" applyFont="1" applyBorder="1"/>
    <xf numFmtId="20" fontId="4" fillId="0" borderId="29" xfId="1" applyNumberFormat="1" applyBorder="1"/>
    <xf numFmtId="20" fontId="4" fillId="0" borderId="28" xfId="1" applyNumberFormat="1" applyBorder="1"/>
    <xf numFmtId="14" fontId="4" fillId="0" borderId="27" xfId="1" applyNumberFormat="1" applyBorder="1"/>
    <xf numFmtId="0" fontId="4" fillId="0" borderId="30" xfId="1" applyBorder="1"/>
    <xf numFmtId="0" fontId="4" fillId="8" borderId="30" xfId="1" applyFill="1" applyBorder="1"/>
    <xf numFmtId="0" fontId="10" fillId="11" borderId="30" xfId="1" applyFont="1" applyFill="1" applyBorder="1"/>
    <xf numFmtId="0" fontId="11" fillId="11" borderId="29" xfId="1" applyFont="1" applyFill="1" applyBorder="1"/>
    <xf numFmtId="0" fontId="10" fillId="11" borderId="28" xfId="1" applyFont="1" applyFill="1" applyBorder="1"/>
    <xf numFmtId="0" fontId="4" fillId="3" borderId="30" xfId="1" applyFill="1" applyBorder="1"/>
    <xf numFmtId="0" fontId="4" fillId="7" borderId="30" xfId="1" applyFill="1" applyBorder="1"/>
    <xf numFmtId="0" fontId="4" fillId="10" borderId="30" xfId="1" applyFill="1" applyBorder="1"/>
    <xf numFmtId="0" fontId="4" fillId="0" borderId="29" xfId="1" applyBorder="1"/>
    <xf numFmtId="0" fontId="4" fillId="9" borderId="30" xfId="1" applyFill="1" applyBorder="1"/>
    <xf numFmtId="0" fontId="4" fillId="6" borderId="30" xfId="1" applyFill="1" applyBorder="1"/>
    <xf numFmtId="0" fontId="4" fillId="2" borderId="30" xfId="1" applyFill="1" applyBorder="1"/>
    <xf numFmtId="0" fontId="4" fillId="4" borderId="30" xfId="1" applyFill="1" applyBorder="1"/>
    <xf numFmtId="0" fontId="9" fillId="0" borderId="30" xfId="1" applyFont="1" applyBorder="1"/>
    <xf numFmtId="0" fontId="9" fillId="0" borderId="29" xfId="1" applyFont="1" applyBorder="1"/>
    <xf numFmtId="0" fontId="4" fillId="0" borderId="28" xfId="1" applyBorder="1"/>
    <xf numFmtId="0" fontId="9" fillId="0" borderId="28" xfId="1" applyFont="1" applyBorder="1"/>
    <xf numFmtId="0" fontId="4" fillId="0" borderId="27" xfId="1" applyBorder="1"/>
    <xf numFmtId="0" fontId="4" fillId="0" borderId="23" xfId="1" applyBorder="1"/>
    <xf numFmtId="0" fontId="2" fillId="0" borderId="0" xfId="0" applyFont="1" applyBorder="1" applyAlignment="1" applyProtection="1">
      <alignment vertical="top" readingOrder="1"/>
    </xf>
    <xf numFmtId="0" fontId="4" fillId="0" borderId="28" xfId="1" applyBorder="1" applyAlignment="1">
      <alignment horizontal="center" wrapText="1"/>
    </xf>
    <xf numFmtId="0" fontId="4" fillId="0" borderId="29" xfId="1" applyBorder="1" applyAlignment="1">
      <alignment horizontal="center" wrapText="1"/>
    </xf>
    <xf numFmtId="14" fontId="4" fillId="0" borderId="40" xfId="1" applyNumberFormat="1" applyBorder="1"/>
    <xf numFmtId="20" fontId="4" fillId="0" borderId="41" xfId="1" applyNumberFormat="1" applyBorder="1"/>
    <xf numFmtId="20" fontId="4" fillId="0" borderId="42" xfId="1" applyNumberFormat="1" applyBorder="1"/>
    <xf numFmtId="20" fontId="9" fillId="0" borderId="41" xfId="1" applyNumberFormat="1" applyFont="1" applyBorder="1"/>
    <xf numFmtId="20" fontId="9" fillId="0" borderId="42" xfId="1" applyNumberFormat="1" applyFont="1" applyBorder="1"/>
    <xf numFmtId="0" fontId="4" fillId="5" borderId="43" xfId="1" applyFill="1" applyBorder="1"/>
    <xf numFmtId="0" fontId="4" fillId="11" borderId="41" xfId="1" applyFill="1" applyBorder="1"/>
    <xf numFmtId="0" fontId="9" fillId="11" borderId="42" xfId="1" applyFont="1" applyFill="1" applyBorder="1"/>
    <xf numFmtId="0" fontId="4" fillId="11" borderId="43" xfId="1" applyFill="1" applyBorder="1"/>
    <xf numFmtId="14" fontId="15" fillId="0" borderId="31" xfId="1" applyNumberFormat="1" applyFont="1" applyBorder="1"/>
    <xf numFmtId="20" fontId="15" fillId="0" borderId="32" xfId="1" applyNumberFormat="1" applyFont="1" applyBorder="1"/>
    <xf numFmtId="0" fontId="15" fillId="0" borderId="33" xfId="1" applyFont="1" applyBorder="1"/>
    <xf numFmtId="20" fontId="16" fillId="0" borderId="32" xfId="1" applyNumberFormat="1" applyFont="1" applyBorder="1"/>
    <xf numFmtId="20" fontId="16" fillId="0" borderId="33" xfId="1" applyNumberFormat="1" applyFont="1" applyBorder="1"/>
    <xf numFmtId="0" fontId="15" fillId="7" borderId="34" xfId="1" applyFont="1" applyFill="1" applyBorder="1"/>
    <xf numFmtId="0" fontId="15" fillId="0" borderId="34" xfId="1" applyFont="1" applyBorder="1"/>
    <xf numFmtId="14" fontId="15" fillId="0" borderId="27" xfId="1" applyNumberFormat="1" applyFont="1" applyBorder="1"/>
    <xf numFmtId="20" fontId="15" fillId="0" borderId="28" xfId="1" applyNumberFormat="1" applyFont="1" applyBorder="1"/>
    <xf numFmtId="0" fontId="15" fillId="0" borderId="29" xfId="1" applyFont="1" applyBorder="1"/>
    <xf numFmtId="20" fontId="16" fillId="0" borderId="28" xfId="1" applyNumberFormat="1" applyFont="1" applyBorder="1"/>
    <xf numFmtId="20" fontId="16" fillId="0" borderId="29" xfId="1" applyNumberFormat="1" applyFont="1" applyBorder="1"/>
    <xf numFmtId="0" fontId="15" fillId="4" borderId="30" xfId="1" applyFont="1" applyFill="1" applyBorder="1"/>
    <xf numFmtId="20" fontId="15" fillId="0" borderId="29" xfId="1" applyNumberFormat="1" applyFont="1" applyBorder="1"/>
    <xf numFmtId="0" fontId="15" fillId="8" borderId="30" xfId="1" applyFont="1" applyFill="1" applyBorder="1"/>
    <xf numFmtId="20" fontId="4" fillId="0" borderId="4" xfId="0" applyNumberFormat="1" applyFont="1" applyBorder="1"/>
    <xf numFmtId="14" fontId="4" fillId="0" borderId="3" xfId="0" applyNumberFormat="1" applyFont="1" applyBorder="1"/>
    <xf numFmtId="14" fontId="15" fillId="0" borderId="3" xfId="0" applyNumberFormat="1" applyFont="1" applyBorder="1"/>
    <xf numFmtId="16" fontId="6" fillId="7" borderId="2" xfId="0" applyNumberFormat="1" applyFont="1" applyFill="1" applyBorder="1" applyAlignment="1">
      <alignment vertical="center" textRotation="90"/>
    </xf>
    <xf numFmtId="16" fontId="6" fillId="7" borderId="3" xfId="0" applyNumberFormat="1" applyFont="1" applyFill="1" applyBorder="1" applyAlignment="1">
      <alignment vertical="center" textRotation="90"/>
    </xf>
    <xf numFmtId="16" fontId="6" fillId="7" borderId="6" xfId="0" applyNumberFormat="1" applyFont="1" applyFill="1" applyBorder="1" applyAlignment="1">
      <alignment vertical="center" textRotation="90"/>
    </xf>
    <xf numFmtId="0" fontId="4" fillId="0" borderId="0" xfId="0" applyFont="1"/>
    <xf numFmtId="14" fontId="0" fillId="0" borderId="48" xfId="0" applyNumberFormat="1" applyBorder="1"/>
    <xf numFmtId="20" fontId="9" fillId="0" borderId="24" xfId="0" applyNumberFormat="1" applyFont="1" applyBorder="1"/>
    <xf numFmtId="20" fontId="9" fillId="0" borderId="26" xfId="0" applyNumberFormat="1" applyFont="1" applyBorder="1"/>
    <xf numFmtId="20" fontId="9" fillId="0" borderId="28" xfId="0" applyNumberFormat="1" applyFont="1" applyBorder="1"/>
    <xf numFmtId="20" fontId="9" fillId="0" borderId="30" xfId="0" applyNumberFormat="1" applyFont="1" applyBorder="1"/>
    <xf numFmtId="20" fontId="11" fillId="0" borderId="28" xfId="0" applyNumberFormat="1" applyFont="1" applyBorder="1"/>
    <xf numFmtId="20" fontId="11" fillId="0" borderId="30" xfId="0" applyNumberFormat="1" applyFont="1" applyBorder="1"/>
    <xf numFmtId="20" fontId="9" fillId="0" borderId="49" xfId="0" applyNumberFormat="1" applyFont="1" applyBorder="1"/>
    <xf numFmtId="20" fontId="9" fillId="0" borderId="50" xfId="0" applyNumberFormat="1" applyFont="1" applyBorder="1"/>
    <xf numFmtId="20" fontId="9" fillId="0" borderId="22" xfId="0" applyNumberFormat="1" applyFont="1" applyBorder="1"/>
    <xf numFmtId="20" fontId="9" fillId="0" borderId="17" xfId="0" applyNumberFormat="1" applyFont="1" applyBorder="1"/>
    <xf numFmtId="0" fontId="5" fillId="0" borderId="8" xfId="0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14" fontId="5" fillId="0" borderId="11" xfId="0" applyNumberFormat="1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4" fillId="7" borderId="2" xfId="0" applyFont="1" applyFill="1" applyBorder="1" applyAlignment="1">
      <alignment horizontal="center" vertical="center" textRotation="90"/>
    </xf>
    <xf numFmtId="0" fontId="0" fillId="7" borderId="3" xfId="0" applyFill="1" applyBorder="1" applyAlignment="1">
      <alignment horizontal="center" vertical="center" textRotation="90"/>
    </xf>
    <xf numFmtId="0" fontId="0" fillId="7" borderId="6" xfId="0" applyFill="1" applyBorder="1" applyAlignment="1">
      <alignment horizontal="center" vertical="center" textRotation="90"/>
    </xf>
    <xf numFmtId="20" fontId="4" fillId="7" borderId="2" xfId="0" applyNumberFormat="1" applyFont="1" applyFill="1" applyBorder="1" applyAlignment="1">
      <alignment horizontal="center" vertical="center" textRotation="90"/>
    </xf>
    <xf numFmtId="0" fontId="0" fillId="7" borderId="4" xfId="0" applyFill="1" applyBorder="1" applyAlignment="1">
      <alignment horizontal="center" vertical="center" textRotation="90"/>
    </xf>
    <xf numFmtId="0" fontId="0" fillId="7" borderId="7" xfId="0" applyFill="1" applyBorder="1" applyAlignment="1">
      <alignment horizontal="center" vertical="center" textRotation="90"/>
    </xf>
    <xf numFmtId="0" fontId="4" fillId="7" borderId="3" xfId="0" applyFont="1" applyFill="1" applyBorder="1" applyAlignment="1">
      <alignment horizontal="center" vertical="center" textRotation="90"/>
    </xf>
    <xf numFmtId="0" fontId="4" fillId="7" borderId="6" xfId="0" applyFont="1" applyFill="1" applyBorder="1" applyAlignment="1">
      <alignment horizontal="center" vertical="center" textRotation="90"/>
    </xf>
    <xf numFmtId="0" fontId="4" fillId="7" borderId="4" xfId="0" applyFont="1" applyFill="1" applyBorder="1" applyAlignment="1">
      <alignment horizontal="center" vertical="center" textRotation="90"/>
    </xf>
    <xf numFmtId="0" fontId="4" fillId="7" borderId="7" xfId="0" applyFont="1" applyFill="1" applyBorder="1" applyAlignment="1">
      <alignment horizontal="center" vertical="center" textRotation="90"/>
    </xf>
    <xf numFmtId="0" fontId="6" fillId="7" borderId="2" xfId="0" applyFont="1" applyFill="1" applyBorder="1" applyAlignment="1">
      <alignment horizontal="center" textRotation="90"/>
    </xf>
    <xf numFmtId="0" fontId="6" fillId="7" borderId="3" xfId="0" applyFont="1" applyFill="1" applyBorder="1" applyAlignment="1">
      <alignment horizontal="center" textRotation="90"/>
    </xf>
    <xf numFmtId="0" fontId="6" fillId="7" borderId="6" xfId="0" applyFont="1" applyFill="1" applyBorder="1" applyAlignment="1">
      <alignment horizontal="center" textRotation="90"/>
    </xf>
    <xf numFmtId="0" fontId="13" fillId="0" borderId="8" xfId="0" applyFont="1" applyBorder="1" applyAlignment="1">
      <alignment horizontal="center"/>
    </xf>
    <xf numFmtId="16" fontId="6" fillId="7" borderId="2" xfId="0" applyNumberFormat="1" applyFont="1" applyFill="1" applyBorder="1" applyAlignment="1">
      <alignment horizontal="center" vertical="center" textRotation="90"/>
    </xf>
    <xf numFmtId="16" fontId="6" fillId="7" borderId="3" xfId="0" applyNumberFormat="1" applyFont="1" applyFill="1" applyBorder="1" applyAlignment="1">
      <alignment horizontal="center" vertical="center" textRotation="90"/>
    </xf>
    <xf numFmtId="16" fontId="6" fillId="7" borderId="5" xfId="0" applyNumberFormat="1" applyFont="1" applyFill="1" applyBorder="1" applyAlignment="1">
      <alignment horizontal="center" vertical="center" textRotation="90"/>
    </xf>
    <xf numFmtId="16" fontId="6" fillId="7" borderId="9" xfId="0" applyNumberFormat="1" applyFont="1" applyFill="1" applyBorder="1" applyAlignment="1">
      <alignment horizontal="center" vertical="center" textRotation="90"/>
    </xf>
    <xf numFmtId="0" fontId="8" fillId="7" borderId="2" xfId="0" applyFont="1" applyFill="1" applyBorder="1" applyAlignment="1">
      <alignment horizontal="center" vertical="center" textRotation="90"/>
    </xf>
    <xf numFmtId="0" fontId="8" fillId="7" borderId="3" xfId="0" applyFont="1" applyFill="1" applyBorder="1" applyAlignment="1">
      <alignment horizontal="center" vertical="center" textRotation="90"/>
    </xf>
    <xf numFmtId="0" fontId="8" fillId="7" borderId="6" xfId="0" applyFont="1" applyFill="1" applyBorder="1" applyAlignment="1">
      <alignment horizontal="center" vertical="center" textRotation="9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7" borderId="2" xfId="0" applyFont="1" applyFill="1" applyBorder="1" applyAlignment="1">
      <alignment horizontal="center" vertical="center" textRotation="90"/>
    </xf>
    <xf numFmtId="0" fontId="7" fillId="7" borderId="3" xfId="0" applyFont="1" applyFill="1" applyBorder="1" applyAlignment="1">
      <alignment horizontal="center" vertical="center" textRotation="90"/>
    </xf>
    <xf numFmtId="0" fontId="7" fillId="7" borderId="6" xfId="0" applyFont="1" applyFill="1" applyBorder="1" applyAlignment="1">
      <alignment horizontal="center" vertical="center" textRotation="90"/>
    </xf>
    <xf numFmtId="0" fontId="0" fillId="7" borderId="2" xfId="0" applyFill="1" applyBorder="1" applyAlignment="1">
      <alignment horizontal="center" vertical="center" textRotation="90"/>
    </xf>
    <xf numFmtId="16" fontId="6" fillId="7" borderId="4" xfId="0" applyNumberFormat="1" applyFont="1" applyFill="1" applyBorder="1" applyAlignment="1">
      <alignment horizontal="center" vertical="center" textRotation="90"/>
    </xf>
    <xf numFmtId="16" fontId="6" fillId="7" borderId="7" xfId="0" applyNumberFormat="1" applyFont="1" applyFill="1" applyBorder="1" applyAlignment="1">
      <alignment horizontal="center" vertical="center" textRotation="90"/>
    </xf>
    <xf numFmtId="0" fontId="4" fillId="7" borderId="11" xfId="0" applyFont="1" applyFill="1" applyBorder="1" applyAlignment="1">
      <alignment horizontal="center" vertical="center" textRotation="90"/>
    </xf>
    <xf numFmtId="0" fontId="4" fillId="7" borderId="0" xfId="0" applyFont="1" applyFill="1" applyBorder="1" applyAlignment="1">
      <alignment horizontal="center" vertical="center" textRotation="90"/>
    </xf>
    <xf numFmtId="16" fontId="6" fillId="7" borderId="6" xfId="0" applyNumberFormat="1" applyFont="1" applyFill="1" applyBorder="1" applyAlignment="1">
      <alignment horizontal="center" vertical="center" textRotation="90"/>
    </xf>
    <xf numFmtId="0" fontId="14" fillId="11" borderId="10" xfId="0" applyFont="1" applyFill="1" applyBorder="1" applyAlignment="1">
      <alignment horizontal="center"/>
    </xf>
    <xf numFmtId="0" fontId="14" fillId="11" borderId="11" xfId="0" applyFont="1" applyFill="1" applyBorder="1" applyAlignment="1">
      <alignment horizontal="center"/>
    </xf>
    <xf numFmtId="0" fontId="14" fillId="11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5" xfId="0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4" xfId="1" applyBorder="1" applyAlignment="1">
      <alignment horizontal="center"/>
    </xf>
    <xf numFmtId="0" fontId="4" fillId="0" borderId="25" xfId="1" applyBorder="1" applyAlignment="1">
      <alignment horizontal="center"/>
    </xf>
    <xf numFmtId="0" fontId="4" fillId="0" borderId="26" xfId="1" applyBorder="1" applyAlignment="1">
      <alignment horizontal="center"/>
    </xf>
    <xf numFmtId="0" fontId="4" fillId="0" borderId="4" xfId="1" applyBorder="1" applyAlignment="1">
      <alignment horizontal="center" vertical="center" wrapText="1"/>
    </xf>
  </cellXfs>
  <cellStyles count="2">
    <cellStyle name="Normal" xfId="0" builtinId="0"/>
    <cellStyle name="Normal 2" xfId="1" xr:uid="{11D88542-5018-4E4D-B276-33402C76EB3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5"/>
  <sheetViews>
    <sheetView workbookViewId="0">
      <pane xSplit="4" topLeftCell="Y1" activePane="topRight" state="frozen"/>
      <selection pane="topRight" activeCell="CW2" sqref="CW2:CZ2"/>
    </sheetView>
  </sheetViews>
  <sheetFormatPr defaultColWidth="3.140625" defaultRowHeight="12.75" x14ac:dyDescent="0.2"/>
  <cols>
    <col min="1" max="1" width="10.42578125" bestFit="1" customWidth="1"/>
    <col min="2" max="2" width="9.5703125" bestFit="1" customWidth="1"/>
    <col min="3" max="3" width="8.7109375" bestFit="1" customWidth="1"/>
    <col min="4" max="4" width="6.85546875" bestFit="1" customWidth="1"/>
    <col min="5" max="5" width="4" bestFit="1" customWidth="1"/>
    <col min="6" max="7" width="1.42578125" customWidth="1"/>
    <col min="8" max="8" width="5.5703125" bestFit="1" customWidth="1"/>
    <col min="9" max="11" width="3.28515625" bestFit="1" customWidth="1"/>
    <col min="12" max="12" width="1.42578125" customWidth="1"/>
    <col min="13" max="13" width="5.5703125" bestFit="1" customWidth="1"/>
    <col min="14" max="16" width="3.28515625" bestFit="1" customWidth="1"/>
    <col min="17" max="17" width="1.42578125" customWidth="1"/>
    <col min="18" max="18" width="5.5703125" bestFit="1" customWidth="1"/>
    <col min="19" max="21" width="3.28515625" bestFit="1" customWidth="1"/>
    <col min="22" max="22" width="1.42578125" customWidth="1"/>
    <col min="23" max="23" width="5.5703125" bestFit="1" customWidth="1"/>
    <col min="24" max="25" width="3.28515625" bestFit="1" customWidth="1"/>
    <col min="26" max="26" width="1.42578125" customWidth="1"/>
    <col min="27" max="27" width="5.5703125" bestFit="1" customWidth="1"/>
    <col min="28" max="30" width="3.28515625" bestFit="1" customWidth="1"/>
    <col min="31" max="31" width="1.42578125" customWidth="1"/>
    <col min="32" max="32" width="8.28515625" customWidth="1"/>
    <col min="33" max="33" width="3.28515625" bestFit="1" customWidth="1"/>
    <col min="34" max="34" width="1.42578125" customWidth="1"/>
    <col min="35" max="35" width="5.5703125" bestFit="1" customWidth="1"/>
    <col min="36" max="38" width="3.28515625" bestFit="1" customWidth="1"/>
    <col min="39" max="39" width="1.42578125" customWidth="1"/>
    <col min="40" max="40" width="5.5703125" bestFit="1" customWidth="1"/>
    <col min="41" max="42" width="3.28515625" bestFit="1" customWidth="1"/>
    <col min="43" max="43" width="3.5703125" bestFit="1" customWidth="1"/>
    <col min="44" max="44" width="1.42578125" customWidth="1"/>
    <col min="45" max="45" width="5.5703125" bestFit="1" customWidth="1"/>
    <col min="46" max="48" width="3.28515625" bestFit="1" customWidth="1"/>
    <col min="49" max="49" width="1.42578125" customWidth="1"/>
    <col min="50" max="50" width="5.5703125" bestFit="1" customWidth="1"/>
    <col min="51" max="53" width="3.28515625" bestFit="1" customWidth="1"/>
    <col min="54" max="54" width="1.42578125" customWidth="1"/>
    <col min="55" max="55" width="6.140625" bestFit="1" customWidth="1"/>
    <col min="56" max="57" width="3.28515625" bestFit="1" customWidth="1"/>
    <col min="58" max="58" width="1.42578125" customWidth="1"/>
    <col min="59" max="59" width="5.5703125" bestFit="1" customWidth="1"/>
    <col min="60" max="62" width="3.28515625" bestFit="1" customWidth="1"/>
    <col min="63" max="63" width="1.42578125" customWidth="1"/>
    <col min="64" max="64" width="5.5703125" bestFit="1" customWidth="1"/>
    <col min="65" max="67" width="3.28515625" bestFit="1" customWidth="1"/>
    <col min="68" max="68" width="1.42578125" customWidth="1"/>
    <col min="69" max="69" width="5.5703125" bestFit="1" customWidth="1"/>
    <col min="70" max="72" width="3.28515625" bestFit="1" customWidth="1"/>
    <col min="73" max="73" width="1.42578125" customWidth="1"/>
    <col min="74" max="74" width="5.5703125" bestFit="1" customWidth="1"/>
    <col min="75" max="76" width="3.28515625" bestFit="1" customWidth="1"/>
    <col min="77" max="77" width="1.42578125" customWidth="1"/>
    <col min="78" max="78" width="5.5703125" bestFit="1" customWidth="1"/>
    <col min="79" max="81" width="3.28515625" bestFit="1" customWidth="1"/>
    <col min="82" max="82" width="1.42578125" customWidth="1"/>
    <col min="83" max="83" width="5.5703125" bestFit="1" customWidth="1"/>
    <col min="84" max="86" width="3.28515625" bestFit="1" customWidth="1"/>
    <col min="87" max="87" width="1.42578125" customWidth="1"/>
    <col min="88" max="88" width="9.42578125" customWidth="1"/>
    <col min="89" max="89" width="3.28515625" bestFit="1" customWidth="1"/>
    <col min="90" max="90" width="1.42578125" customWidth="1"/>
    <col min="91" max="91" width="5.5703125" bestFit="1" customWidth="1"/>
    <col min="92" max="94" width="3.28515625" bestFit="1" customWidth="1"/>
    <col min="95" max="95" width="1.42578125" customWidth="1"/>
    <col min="96" max="96" width="5.5703125" bestFit="1" customWidth="1"/>
    <col min="97" max="98" width="3.28515625" bestFit="1" customWidth="1"/>
    <col min="99" max="99" width="3.28515625" customWidth="1"/>
    <col min="100" max="100" width="1.42578125" customWidth="1"/>
    <col min="101" max="101" width="5.5703125" bestFit="1" customWidth="1"/>
    <col min="102" max="104" width="3.28515625" bestFit="1" customWidth="1"/>
  </cols>
  <sheetData>
    <row r="1" spans="1:104" ht="13.5" thickBot="1" x14ac:dyDescent="0.25">
      <c r="A1" s="2"/>
      <c r="B1" s="177" t="s">
        <v>222</v>
      </c>
      <c r="C1" s="178"/>
      <c r="D1" s="179"/>
      <c r="H1" s="169" t="s">
        <v>224</v>
      </c>
      <c r="I1" s="169"/>
      <c r="J1" s="169"/>
      <c r="K1" s="169"/>
      <c r="L1" s="1"/>
      <c r="M1" s="169" t="s">
        <v>227</v>
      </c>
      <c r="N1" s="169"/>
      <c r="O1" s="169"/>
      <c r="P1" s="169"/>
      <c r="Q1" s="1"/>
      <c r="R1" s="169" t="s">
        <v>390</v>
      </c>
      <c r="S1" s="169"/>
      <c r="T1" s="169"/>
      <c r="U1" s="169"/>
      <c r="V1" s="1"/>
      <c r="W1" s="169" t="s">
        <v>230</v>
      </c>
      <c r="X1" s="169"/>
      <c r="Y1" s="169"/>
      <c r="Z1" s="1"/>
      <c r="AA1" s="169" t="s">
        <v>223</v>
      </c>
      <c r="AB1" s="169"/>
      <c r="AC1" s="169"/>
      <c r="AD1" s="169"/>
      <c r="AE1" s="1"/>
      <c r="AF1" s="169" t="s">
        <v>230</v>
      </c>
      <c r="AG1" s="169"/>
      <c r="AH1" s="1"/>
      <c r="AI1" s="169" t="s">
        <v>226</v>
      </c>
      <c r="AJ1" s="169"/>
      <c r="AK1" s="169"/>
      <c r="AL1" s="169"/>
      <c r="AM1" s="1"/>
      <c r="AN1" s="169" t="s">
        <v>224</v>
      </c>
      <c r="AO1" s="169"/>
      <c r="AP1" s="169"/>
      <c r="AQ1" s="169"/>
      <c r="AR1" s="1"/>
      <c r="AS1" s="169" t="s">
        <v>227</v>
      </c>
      <c r="AT1" s="169"/>
      <c r="AU1" s="169"/>
      <c r="AV1" s="169"/>
      <c r="AW1" s="1"/>
      <c r="AX1" s="169" t="s">
        <v>226</v>
      </c>
      <c r="AY1" s="169"/>
      <c r="AZ1" s="169"/>
      <c r="BA1" s="169"/>
      <c r="BB1" s="1"/>
      <c r="BC1" s="169" t="s">
        <v>228</v>
      </c>
      <c r="BD1" s="169"/>
      <c r="BE1" s="169"/>
      <c r="BF1" s="1"/>
      <c r="BG1" s="152" t="s">
        <v>279</v>
      </c>
      <c r="BH1" s="152"/>
      <c r="BI1" s="152"/>
      <c r="BJ1" s="152"/>
      <c r="BK1" s="1"/>
      <c r="BL1" s="152" t="s">
        <v>225</v>
      </c>
      <c r="BM1" s="152"/>
      <c r="BN1" s="152"/>
      <c r="BO1" s="152"/>
      <c r="BP1" s="1"/>
      <c r="BQ1" s="152" t="s">
        <v>229</v>
      </c>
      <c r="BR1" s="152"/>
      <c r="BS1" s="152"/>
      <c r="BT1" s="152"/>
      <c r="BU1" s="1"/>
      <c r="BV1" s="152" t="s">
        <v>232</v>
      </c>
      <c r="BW1" s="152"/>
      <c r="BX1" s="152"/>
      <c r="BY1" s="1"/>
      <c r="BZ1" s="152" t="s">
        <v>228</v>
      </c>
      <c r="CA1" s="152"/>
      <c r="CB1" s="152"/>
      <c r="CC1" s="152"/>
      <c r="CD1" s="1"/>
      <c r="CE1" s="152" t="s">
        <v>227</v>
      </c>
      <c r="CF1" s="152"/>
      <c r="CG1" s="152"/>
      <c r="CH1" s="152"/>
      <c r="CI1" s="1"/>
      <c r="CJ1" s="152" t="s">
        <v>225</v>
      </c>
      <c r="CK1" s="152"/>
      <c r="CL1" s="46"/>
      <c r="CM1" s="152" t="s">
        <v>225</v>
      </c>
      <c r="CN1" s="152"/>
      <c r="CO1" s="152"/>
      <c r="CP1" s="152"/>
      <c r="CQ1" s="1"/>
      <c r="CR1" s="152" t="s">
        <v>223</v>
      </c>
      <c r="CS1" s="152"/>
      <c r="CT1" s="152"/>
      <c r="CU1" s="152"/>
      <c r="CV1" s="1"/>
      <c r="CW1" s="152" t="s">
        <v>396</v>
      </c>
      <c r="CX1" s="152"/>
      <c r="CY1" s="152"/>
      <c r="CZ1" s="152"/>
    </row>
    <row r="2" spans="1:104" ht="15" x14ac:dyDescent="0.25">
      <c r="A2" s="3"/>
      <c r="B2" s="34" t="s">
        <v>236</v>
      </c>
      <c r="C2" s="34" t="s">
        <v>237</v>
      </c>
      <c r="D2" s="6" t="s">
        <v>238</v>
      </c>
      <c r="G2" s="18"/>
      <c r="H2" s="153">
        <v>45192</v>
      </c>
      <c r="I2" s="154"/>
      <c r="J2" s="154"/>
      <c r="K2" s="155"/>
      <c r="L2" s="45"/>
      <c r="M2" s="153">
        <v>45199</v>
      </c>
      <c r="N2" s="154"/>
      <c r="O2" s="154"/>
      <c r="P2" s="155"/>
      <c r="Q2" s="1"/>
      <c r="R2" s="153">
        <v>45206</v>
      </c>
      <c r="S2" s="154"/>
      <c r="T2" s="154"/>
      <c r="U2" s="155"/>
      <c r="V2" s="45"/>
      <c r="W2" s="153">
        <v>45217</v>
      </c>
      <c r="X2" s="154"/>
      <c r="Y2" s="155"/>
      <c r="Z2" s="1"/>
      <c r="AA2" s="153">
        <v>45227</v>
      </c>
      <c r="AB2" s="154"/>
      <c r="AC2" s="154"/>
      <c r="AD2" s="155"/>
      <c r="AE2" s="1"/>
      <c r="AF2" s="153">
        <v>45234</v>
      </c>
      <c r="AG2" s="155"/>
      <c r="AH2" s="1"/>
      <c r="AI2" s="153">
        <v>45241</v>
      </c>
      <c r="AJ2" s="154"/>
      <c r="AK2" s="154"/>
      <c r="AL2" s="155"/>
      <c r="AM2" s="1"/>
      <c r="AN2" s="153">
        <v>45248</v>
      </c>
      <c r="AO2" s="154"/>
      <c r="AP2" s="154"/>
      <c r="AQ2" s="155"/>
      <c r="AR2" s="1"/>
      <c r="AS2" s="153">
        <v>81786</v>
      </c>
      <c r="AT2" s="154"/>
      <c r="AU2" s="154"/>
      <c r="AV2" s="155"/>
      <c r="AW2" s="1"/>
      <c r="AX2" s="153">
        <v>45276</v>
      </c>
      <c r="AY2" s="154"/>
      <c r="AZ2" s="154"/>
      <c r="BA2" s="155"/>
      <c r="BB2" s="1"/>
      <c r="BC2" s="153">
        <v>45297</v>
      </c>
      <c r="BD2" s="154"/>
      <c r="BE2" s="155"/>
      <c r="BF2" s="1"/>
      <c r="BG2" s="153">
        <v>45304</v>
      </c>
      <c r="BH2" s="154"/>
      <c r="BI2" s="154"/>
      <c r="BJ2" s="155"/>
      <c r="BK2" s="1"/>
      <c r="BL2" s="153">
        <v>45311</v>
      </c>
      <c r="BM2" s="154"/>
      <c r="BN2" s="154"/>
      <c r="BO2" s="155"/>
      <c r="BP2" s="1"/>
      <c r="BQ2" s="153">
        <v>45318</v>
      </c>
      <c r="BR2" s="154"/>
      <c r="BS2" s="154"/>
      <c r="BT2" s="155"/>
      <c r="BU2" s="1"/>
      <c r="BV2" s="153">
        <v>45329</v>
      </c>
      <c r="BW2" s="154"/>
      <c r="BX2" s="155"/>
      <c r="BY2" s="1"/>
      <c r="BZ2" s="153">
        <v>45332</v>
      </c>
      <c r="CA2" s="154"/>
      <c r="CB2" s="154"/>
      <c r="CC2" s="155"/>
      <c r="CD2" s="1"/>
      <c r="CE2" s="153">
        <v>45339</v>
      </c>
      <c r="CF2" s="154"/>
      <c r="CG2" s="154"/>
      <c r="CH2" s="155"/>
      <c r="CI2" s="1"/>
      <c r="CJ2" s="153">
        <v>45346</v>
      </c>
      <c r="CK2" s="155"/>
      <c r="CL2" s="46"/>
      <c r="CM2" s="153">
        <v>45353</v>
      </c>
      <c r="CN2" s="154"/>
      <c r="CO2" s="154"/>
      <c r="CP2" s="155"/>
      <c r="CQ2" s="1"/>
      <c r="CR2" s="153">
        <v>45360</v>
      </c>
      <c r="CS2" s="154"/>
      <c r="CT2" s="154"/>
      <c r="CU2" s="155"/>
      <c r="CV2" s="1"/>
      <c r="CW2" s="153">
        <v>45374</v>
      </c>
      <c r="CX2" s="154"/>
      <c r="CY2" s="154"/>
      <c r="CZ2" s="155"/>
    </row>
    <row r="3" spans="1:104" ht="15.75" thickBot="1" x14ac:dyDescent="0.3">
      <c r="A3" s="7">
        <v>45192</v>
      </c>
      <c r="B3" s="84">
        <v>0.44791666666666669</v>
      </c>
      <c r="C3" s="83">
        <v>0.79166666666666663</v>
      </c>
      <c r="D3" s="99" t="s">
        <v>224</v>
      </c>
      <c r="E3" s="40"/>
      <c r="G3" s="18"/>
      <c r="H3" s="47"/>
      <c r="I3" s="48" t="s">
        <v>242</v>
      </c>
      <c r="J3" s="48" t="s">
        <v>243</v>
      </c>
      <c r="K3" s="49" t="s">
        <v>244</v>
      </c>
      <c r="L3" s="1"/>
      <c r="M3" s="47"/>
      <c r="N3" s="48" t="s">
        <v>242</v>
      </c>
      <c r="O3" s="48" t="s">
        <v>243</v>
      </c>
      <c r="P3" s="49" t="s">
        <v>244</v>
      </c>
      <c r="Q3" s="1"/>
      <c r="R3" s="47"/>
      <c r="S3" s="48" t="s">
        <v>242</v>
      </c>
      <c r="T3" s="48" t="s">
        <v>243</v>
      </c>
      <c r="U3" s="49" t="s">
        <v>244</v>
      </c>
      <c r="V3" s="1"/>
      <c r="W3" s="47"/>
      <c r="X3" s="48" t="s">
        <v>242</v>
      </c>
      <c r="Y3" s="50" t="s">
        <v>243</v>
      </c>
      <c r="Z3" s="1"/>
      <c r="AA3" s="47"/>
      <c r="AB3" s="48" t="s">
        <v>242</v>
      </c>
      <c r="AC3" s="48" t="s">
        <v>243</v>
      </c>
      <c r="AD3" s="49" t="s">
        <v>244</v>
      </c>
      <c r="AE3" s="1"/>
      <c r="AF3" s="47"/>
      <c r="AG3" s="49" t="s">
        <v>242</v>
      </c>
      <c r="AH3" s="1"/>
      <c r="AI3" s="47"/>
      <c r="AJ3" s="48" t="s">
        <v>242</v>
      </c>
      <c r="AK3" s="48" t="s">
        <v>243</v>
      </c>
      <c r="AL3" s="49" t="s">
        <v>244</v>
      </c>
      <c r="AM3" s="1"/>
      <c r="AN3" s="47"/>
      <c r="AO3" s="48" t="s">
        <v>242</v>
      </c>
      <c r="AP3" s="48" t="s">
        <v>243</v>
      </c>
      <c r="AQ3" s="49" t="s">
        <v>244</v>
      </c>
      <c r="AR3" s="1"/>
      <c r="AS3" s="47"/>
      <c r="AT3" s="48" t="s">
        <v>242</v>
      </c>
      <c r="AU3" s="48" t="s">
        <v>243</v>
      </c>
      <c r="AV3" s="49" t="s">
        <v>244</v>
      </c>
      <c r="AW3" s="1"/>
      <c r="AX3" s="47"/>
      <c r="AY3" s="48" t="s">
        <v>242</v>
      </c>
      <c r="AZ3" s="48" t="s">
        <v>243</v>
      </c>
      <c r="BA3" s="49" t="s">
        <v>244</v>
      </c>
      <c r="BB3" s="1"/>
      <c r="BC3" s="47"/>
      <c r="BD3" s="48" t="s">
        <v>242</v>
      </c>
      <c r="BE3" s="50" t="s">
        <v>243</v>
      </c>
      <c r="BF3" s="1"/>
      <c r="BG3" s="47"/>
      <c r="BH3" s="48" t="s">
        <v>242</v>
      </c>
      <c r="BI3" s="48" t="s">
        <v>243</v>
      </c>
      <c r="BJ3" s="49" t="s">
        <v>244</v>
      </c>
      <c r="BK3" s="1"/>
      <c r="BL3" s="47"/>
      <c r="BM3" s="48" t="s">
        <v>242</v>
      </c>
      <c r="BN3" s="48" t="s">
        <v>243</v>
      </c>
      <c r="BO3" s="49" t="s">
        <v>244</v>
      </c>
      <c r="BP3" s="1"/>
      <c r="BQ3" s="47"/>
      <c r="BR3" s="48" t="s">
        <v>242</v>
      </c>
      <c r="BS3" s="48" t="s">
        <v>243</v>
      </c>
      <c r="BT3" s="49" t="s">
        <v>244</v>
      </c>
      <c r="BU3" s="1"/>
      <c r="BV3" s="47"/>
      <c r="BW3" s="48" t="s">
        <v>242</v>
      </c>
      <c r="BX3" s="50" t="s">
        <v>243</v>
      </c>
      <c r="BY3" s="1"/>
      <c r="BZ3" s="47"/>
      <c r="CA3" s="48" t="s">
        <v>242</v>
      </c>
      <c r="CB3" s="48" t="s">
        <v>243</v>
      </c>
      <c r="CC3" s="49" t="s">
        <v>244</v>
      </c>
      <c r="CD3" s="1"/>
      <c r="CE3" s="47"/>
      <c r="CF3" s="48" t="s">
        <v>242</v>
      </c>
      <c r="CG3" s="48" t="s">
        <v>243</v>
      </c>
      <c r="CH3" s="49" t="s">
        <v>244</v>
      </c>
      <c r="CI3" s="1"/>
      <c r="CJ3" s="47"/>
      <c r="CK3" s="49" t="s">
        <v>242</v>
      </c>
      <c r="CL3" s="46"/>
      <c r="CM3" s="47"/>
      <c r="CN3" s="48" t="s">
        <v>242</v>
      </c>
      <c r="CO3" s="48" t="s">
        <v>243</v>
      </c>
      <c r="CP3" s="49" t="s">
        <v>244</v>
      </c>
      <c r="CQ3" s="1"/>
      <c r="CR3" s="47"/>
      <c r="CS3" s="48" t="s">
        <v>242</v>
      </c>
      <c r="CT3" s="48" t="s">
        <v>243</v>
      </c>
      <c r="CU3" s="49" t="s">
        <v>244</v>
      </c>
      <c r="CV3" s="1"/>
      <c r="CW3" s="47"/>
      <c r="CX3" s="48" t="s">
        <v>242</v>
      </c>
      <c r="CY3" s="48" t="s">
        <v>243</v>
      </c>
      <c r="CZ3" s="49" t="s">
        <v>244</v>
      </c>
    </row>
    <row r="4" spans="1:104" ht="15.75" customHeight="1" thickBot="1" x14ac:dyDescent="0.3">
      <c r="A4" s="7">
        <v>45199</v>
      </c>
      <c r="B4" s="84">
        <v>0.38541666666666669</v>
      </c>
      <c r="C4" s="83">
        <v>0.84375</v>
      </c>
      <c r="D4" s="93" t="s">
        <v>227</v>
      </c>
      <c r="E4" s="40"/>
      <c r="G4" s="18"/>
      <c r="H4" s="8">
        <v>0.40625</v>
      </c>
      <c r="I4" s="19"/>
      <c r="J4" s="13"/>
      <c r="K4" s="6"/>
      <c r="M4" s="8">
        <v>0.38541666666666669</v>
      </c>
      <c r="N4" s="156" t="s">
        <v>248</v>
      </c>
      <c r="O4" s="13"/>
      <c r="P4" s="6"/>
      <c r="R4" s="134">
        <v>0.34375</v>
      </c>
      <c r="S4" s="156" t="s">
        <v>251</v>
      </c>
      <c r="T4" s="15"/>
      <c r="U4" s="16"/>
      <c r="W4" s="8">
        <v>0.77083333333333337</v>
      </c>
      <c r="X4" s="156" t="s">
        <v>256</v>
      </c>
      <c r="Y4" s="156" t="s">
        <v>256</v>
      </c>
      <c r="AA4" s="8">
        <v>0.34375</v>
      </c>
      <c r="AB4" s="156" t="s">
        <v>251</v>
      </c>
      <c r="AC4" s="13"/>
      <c r="AD4" s="6"/>
      <c r="AF4" s="8">
        <v>0.72916666666666663</v>
      </c>
      <c r="AG4" s="156" t="s">
        <v>260</v>
      </c>
      <c r="AI4" s="8">
        <v>0.41666666666666669</v>
      </c>
      <c r="AJ4" s="170" t="s">
        <v>263</v>
      </c>
      <c r="AK4" s="13"/>
      <c r="AL4" s="6"/>
      <c r="AN4" s="8">
        <v>0.39583333333333331</v>
      </c>
      <c r="AO4" s="156" t="s">
        <v>265</v>
      </c>
      <c r="AP4" s="13"/>
      <c r="AQ4" s="6"/>
      <c r="AS4" s="8">
        <v>0.35416666666666669</v>
      </c>
      <c r="AT4" s="156" t="s">
        <v>271</v>
      </c>
      <c r="AU4" s="13"/>
      <c r="AV4" s="6"/>
      <c r="AX4" s="8">
        <v>0.39583333333333331</v>
      </c>
      <c r="AY4" s="156" t="s">
        <v>265</v>
      </c>
      <c r="AZ4" s="13"/>
      <c r="BA4" s="6"/>
      <c r="BC4" s="8">
        <v>0.54166666666666663</v>
      </c>
      <c r="BD4" s="156" t="s">
        <v>275</v>
      </c>
      <c r="BE4" s="156" t="s">
        <v>275</v>
      </c>
      <c r="BG4" s="8">
        <v>0.375</v>
      </c>
      <c r="BH4" s="156" t="s">
        <v>276</v>
      </c>
      <c r="BI4" s="13"/>
      <c r="BJ4" s="6"/>
      <c r="BL4" s="8">
        <v>0.54166666666666663</v>
      </c>
      <c r="BM4" s="156" t="s">
        <v>275</v>
      </c>
      <c r="BN4" s="13"/>
      <c r="BO4" s="6"/>
      <c r="BQ4" s="8">
        <v>0.36458333333333331</v>
      </c>
      <c r="BR4" s="156" t="s">
        <v>283</v>
      </c>
      <c r="BS4" s="13"/>
      <c r="BT4" s="6"/>
      <c r="BV4" s="8">
        <v>0.77083333333333337</v>
      </c>
      <c r="BW4" s="156" t="s">
        <v>256</v>
      </c>
      <c r="BX4" s="156" t="s">
        <v>256</v>
      </c>
      <c r="BZ4" s="8">
        <v>0.39583333333333331</v>
      </c>
      <c r="CA4" s="156" t="s">
        <v>265</v>
      </c>
      <c r="CB4" s="13"/>
      <c r="CC4" s="6"/>
      <c r="CE4" s="8">
        <v>0.54166666666666663</v>
      </c>
      <c r="CF4" s="156" t="s">
        <v>275</v>
      </c>
      <c r="CG4" s="13"/>
      <c r="CH4" s="6"/>
      <c r="CJ4" s="8">
        <v>0.57291666666666663</v>
      </c>
      <c r="CK4" s="156" t="s">
        <v>291</v>
      </c>
      <c r="CL4" s="22"/>
      <c r="CM4" s="8">
        <v>0.46875</v>
      </c>
      <c r="CN4" s="159" t="s">
        <v>293</v>
      </c>
      <c r="CO4" s="13"/>
      <c r="CP4" s="6"/>
      <c r="CR4" s="8">
        <v>0.47916666666666669</v>
      </c>
      <c r="CS4" s="159" t="s">
        <v>272</v>
      </c>
      <c r="CT4" s="13"/>
      <c r="CU4" s="6"/>
      <c r="CW4" s="8">
        <v>0.375</v>
      </c>
      <c r="CX4" s="156" t="s">
        <v>276</v>
      </c>
      <c r="CY4" s="13"/>
      <c r="CZ4" s="6"/>
    </row>
    <row r="5" spans="1:104" ht="15" customHeight="1" thickBot="1" x14ac:dyDescent="0.3">
      <c r="A5" s="7">
        <v>45206</v>
      </c>
      <c r="B5" s="84">
        <v>0.34375</v>
      </c>
      <c r="C5" s="83">
        <v>0.70833333333333337</v>
      </c>
      <c r="D5" s="98" t="s">
        <v>226</v>
      </c>
      <c r="E5" s="40"/>
      <c r="G5" s="18"/>
      <c r="H5" s="8">
        <v>0.42708333333333331</v>
      </c>
      <c r="I5" s="18"/>
      <c r="J5" s="18"/>
      <c r="K5" s="6"/>
      <c r="M5" s="8">
        <v>0.40625</v>
      </c>
      <c r="N5" s="157"/>
      <c r="O5" s="13"/>
      <c r="P5" s="6"/>
      <c r="R5" s="134">
        <v>0.36458333333333331</v>
      </c>
      <c r="S5" s="162"/>
      <c r="T5" s="15"/>
      <c r="U5" s="16"/>
      <c r="W5" s="8">
        <v>0.79166666666666663</v>
      </c>
      <c r="X5" s="157"/>
      <c r="Y5" s="157"/>
      <c r="AA5" s="8">
        <v>0.36458333333333331</v>
      </c>
      <c r="AB5" s="157"/>
      <c r="AC5" s="13"/>
      <c r="AD5" s="6"/>
      <c r="AF5" s="8">
        <v>0.75</v>
      </c>
      <c r="AG5" s="162"/>
      <c r="AI5" s="8">
        <v>0.4375</v>
      </c>
      <c r="AJ5" s="171"/>
      <c r="AK5" s="13"/>
      <c r="AL5" s="6"/>
      <c r="AN5" s="8">
        <v>0.41666666666666669</v>
      </c>
      <c r="AO5" s="157"/>
      <c r="AP5" s="13"/>
      <c r="AQ5" s="6"/>
      <c r="AS5" s="8">
        <v>0.375</v>
      </c>
      <c r="AT5" s="157"/>
      <c r="AU5" s="13"/>
      <c r="AV5" s="6"/>
      <c r="AX5" s="8">
        <v>0.41666666666666669</v>
      </c>
      <c r="AY5" s="157"/>
      <c r="AZ5" s="13"/>
      <c r="BA5" s="6"/>
      <c r="BC5" s="8">
        <v>0.5625</v>
      </c>
      <c r="BD5" s="162"/>
      <c r="BE5" s="162"/>
      <c r="BG5" s="8">
        <v>0.39583333333333331</v>
      </c>
      <c r="BH5" s="157"/>
      <c r="BI5" s="13"/>
      <c r="BJ5" s="6"/>
      <c r="BL5" s="8">
        <v>0.5625</v>
      </c>
      <c r="BM5" s="157"/>
      <c r="BN5" s="156" t="s">
        <v>269</v>
      </c>
      <c r="BO5" s="6"/>
      <c r="BQ5" s="8">
        <v>0.38541666666666669</v>
      </c>
      <c r="BR5" s="157"/>
      <c r="BS5" s="13"/>
      <c r="BT5" s="6"/>
      <c r="BV5" s="8">
        <v>0.79166666666666663</v>
      </c>
      <c r="BW5" s="157"/>
      <c r="BX5" s="157"/>
      <c r="BZ5" s="8">
        <v>0.41666666666666669</v>
      </c>
      <c r="CA5" s="157"/>
      <c r="CB5" s="13"/>
      <c r="CC5" s="6"/>
      <c r="CE5" s="8">
        <v>0.5625</v>
      </c>
      <c r="CF5" s="157"/>
      <c r="CG5" s="156" t="s">
        <v>269</v>
      </c>
      <c r="CH5" s="6"/>
      <c r="CJ5" s="8">
        <v>0.59375</v>
      </c>
      <c r="CK5" s="157"/>
      <c r="CL5" s="13"/>
      <c r="CM5" s="8">
        <v>0.48958333333333331</v>
      </c>
      <c r="CN5" s="157"/>
      <c r="CO5" s="13"/>
      <c r="CP5" s="6"/>
      <c r="CR5" s="8">
        <v>0.5</v>
      </c>
      <c r="CS5" s="157"/>
      <c r="CT5" s="13"/>
      <c r="CU5" s="6"/>
      <c r="CW5" s="8">
        <v>0.39583333333333331</v>
      </c>
      <c r="CX5" s="157"/>
      <c r="CY5" s="13"/>
      <c r="CZ5" s="6"/>
    </row>
    <row r="6" spans="1:104" ht="15" customHeight="1" thickBot="1" x14ac:dyDescent="0.3">
      <c r="A6" s="135">
        <v>45217</v>
      </c>
      <c r="B6" s="84">
        <v>0.77083333333333337</v>
      </c>
      <c r="C6" s="83">
        <v>0.89583333333333337</v>
      </c>
      <c r="D6" s="100" t="s">
        <v>230</v>
      </c>
      <c r="E6" s="40"/>
      <c r="G6" s="18"/>
      <c r="H6" s="8">
        <v>0.44791666666666669</v>
      </c>
      <c r="I6" s="156" t="s">
        <v>392</v>
      </c>
      <c r="J6" s="13"/>
      <c r="K6" s="6"/>
      <c r="M6" s="8">
        <v>0.42708333333333298</v>
      </c>
      <c r="N6" s="157"/>
      <c r="O6" s="183" t="s">
        <v>245</v>
      </c>
      <c r="P6" s="6"/>
      <c r="R6" s="134">
        <v>0.38541666666666702</v>
      </c>
      <c r="S6" s="162"/>
      <c r="T6" s="156" t="s">
        <v>254</v>
      </c>
      <c r="U6" s="16"/>
      <c r="W6" s="8">
        <v>0.8125</v>
      </c>
      <c r="X6" s="157"/>
      <c r="Y6" s="157"/>
      <c r="AA6" s="8">
        <v>0.38541666666666702</v>
      </c>
      <c r="AB6" s="157"/>
      <c r="AC6" s="156" t="s">
        <v>254</v>
      </c>
      <c r="AD6" s="6"/>
      <c r="AF6" s="8">
        <v>0.77083333333333337</v>
      </c>
      <c r="AG6" s="162"/>
      <c r="AI6" s="8">
        <v>0.45833333333333331</v>
      </c>
      <c r="AJ6" s="171"/>
      <c r="AK6" s="170" t="s">
        <v>264</v>
      </c>
      <c r="AL6" s="6"/>
      <c r="AN6" s="8">
        <v>0.4375</v>
      </c>
      <c r="AO6" s="157"/>
      <c r="AP6" s="156" t="s">
        <v>268</v>
      </c>
      <c r="AQ6" s="6"/>
      <c r="AS6" s="8">
        <v>0.39583333333333331</v>
      </c>
      <c r="AT6" s="157"/>
      <c r="AU6" s="156" t="s">
        <v>268</v>
      </c>
      <c r="AV6" s="6"/>
      <c r="AX6" s="8">
        <v>0.4375</v>
      </c>
      <c r="AY6" s="157"/>
      <c r="AZ6" s="156" t="s">
        <v>268</v>
      </c>
      <c r="BA6" s="6"/>
      <c r="BC6" s="8">
        <v>0.58333333333333337</v>
      </c>
      <c r="BD6" s="162"/>
      <c r="BE6" s="162"/>
      <c r="BG6" s="8">
        <v>0.41666666666666669</v>
      </c>
      <c r="BH6" s="157"/>
      <c r="BI6" s="156" t="s">
        <v>261</v>
      </c>
      <c r="BJ6" s="6"/>
      <c r="BL6" s="8">
        <v>0.58333333333333337</v>
      </c>
      <c r="BM6" s="157"/>
      <c r="BN6" s="157"/>
      <c r="BO6" s="156" t="s">
        <v>281</v>
      </c>
      <c r="BQ6" s="8">
        <v>0.40625</v>
      </c>
      <c r="BR6" s="157"/>
      <c r="BS6" s="159" t="s">
        <v>286</v>
      </c>
      <c r="BT6" s="6"/>
      <c r="BV6" s="8">
        <v>0.8125</v>
      </c>
      <c r="BW6" s="157"/>
      <c r="BX6" s="157"/>
      <c r="BZ6" s="8">
        <v>0.4375</v>
      </c>
      <c r="CA6" s="157"/>
      <c r="CB6" s="156" t="s">
        <v>268</v>
      </c>
      <c r="CC6" s="6"/>
      <c r="CE6" s="8">
        <v>0.58333333333333337</v>
      </c>
      <c r="CF6" s="157"/>
      <c r="CG6" s="157"/>
      <c r="CH6" s="6"/>
      <c r="CJ6" s="8">
        <v>0.60416666666666663</v>
      </c>
      <c r="CK6" s="157"/>
      <c r="CL6" s="13"/>
      <c r="CM6" s="8">
        <v>0.51041666666666663</v>
      </c>
      <c r="CN6" s="157"/>
      <c r="CO6" s="156" t="s">
        <v>257</v>
      </c>
      <c r="CP6" s="6"/>
      <c r="CR6" s="8">
        <v>0.52083333333333304</v>
      </c>
      <c r="CS6" s="157"/>
      <c r="CT6" s="156" t="s">
        <v>266</v>
      </c>
      <c r="CU6" s="6"/>
      <c r="CW6" s="8">
        <v>0.41666666666666702</v>
      </c>
      <c r="CX6" s="157"/>
      <c r="CY6" s="159" t="s">
        <v>261</v>
      </c>
      <c r="CZ6" s="6"/>
    </row>
    <row r="7" spans="1:104" ht="15.75" customHeight="1" thickBot="1" x14ac:dyDescent="0.3">
      <c r="A7" s="135">
        <v>45227</v>
      </c>
      <c r="B7" s="84">
        <v>0.34375</v>
      </c>
      <c r="C7" s="83">
        <v>0.77083333333333337</v>
      </c>
      <c r="D7" s="82" t="s">
        <v>223</v>
      </c>
      <c r="E7" s="40"/>
      <c r="G7" s="18"/>
      <c r="H7" s="8">
        <v>0.46875</v>
      </c>
      <c r="I7" s="157"/>
      <c r="J7" s="13"/>
      <c r="K7" s="6"/>
      <c r="M7" s="8">
        <v>0.44791666666666702</v>
      </c>
      <c r="N7" s="157"/>
      <c r="O7" s="157"/>
      <c r="P7" s="6"/>
      <c r="R7" s="134">
        <v>0.40625</v>
      </c>
      <c r="S7" s="162"/>
      <c r="T7" s="162"/>
      <c r="U7" s="16"/>
      <c r="W7" s="8">
        <v>0.83333333333333337</v>
      </c>
      <c r="X7" s="157"/>
      <c r="Y7" s="157"/>
      <c r="AA7" s="8">
        <v>0.40625</v>
      </c>
      <c r="AB7" s="157"/>
      <c r="AC7" s="157"/>
      <c r="AD7" s="6"/>
      <c r="AF7" s="8">
        <v>0.79166666666666663</v>
      </c>
      <c r="AG7" s="162"/>
      <c r="AI7" s="8">
        <v>0.47916666666666702</v>
      </c>
      <c r="AJ7" s="171"/>
      <c r="AK7" s="171"/>
      <c r="AL7" s="6"/>
      <c r="AN7" s="8">
        <v>0.45833333333333331</v>
      </c>
      <c r="AO7" s="157"/>
      <c r="AP7" s="157"/>
      <c r="AQ7" s="6"/>
      <c r="AS7" s="8">
        <v>0.41666666666666702</v>
      </c>
      <c r="AT7" s="157"/>
      <c r="AU7" s="157"/>
      <c r="AV7" s="6"/>
      <c r="AX7" s="8">
        <v>0.45833333333333331</v>
      </c>
      <c r="AY7" s="157"/>
      <c r="AZ7" s="157"/>
      <c r="BA7" s="6"/>
      <c r="BC7" s="8">
        <v>0.60416666666666663</v>
      </c>
      <c r="BD7" s="162"/>
      <c r="BE7" s="162"/>
      <c r="BG7" s="8">
        <v>0.4375</v>
      </c>
      <c r="BH7" s="157"/>
      <c r="BI7" s="157"/>
      <c r="BJ7" s="6"/>
      <c r="BL7" s="8">
        <v>0.60416666666666663</v>
      </c>
      <c r="BM7" s="157"/>
      <c r="BN7" s="157"/>
      <c r="BO7" s="157"/>
      <c r="BQ7" s="8">
        <v>0.42708333333333298</v>
      </c>
      <c r="BR7" s="157"/>
      <c r="BS7" s="157"/>
      <c r="BT7" s="6"/>
      <c r="BV7" s="8">
        <v>0.83333333333333337</v>
      </c>
      <c r="BW7" s="157"/>
      <c r="BX7" s="157"/>
      <c r="BZ7" s="8">
        <v>0.45833333333333331</v>
      </c>
      <c r="CA7" s="157"/>
      <c r="CB7" s="157"/>
      <c r="CC7" s="6"/>
      <c r="CE7" s="8">
        <v>0.60416666666666663</v>
      </c>
      <c r="CF7" s="157"/>
      <c r="CG7" s="157"/>
      <c r="CH7" s="156" t="s">
        <v>273</v>
      </c>
      <c r="CJ7" s="8">
        <v>0.61458333333333337</v>
      </c>
      <c r="CK7" s="157"/>
      <c r="CL7" s="13"/>
      <c r="CM7" s="8">
        <v>0.53125</v>
      </c>
      <c r="CN7" s="157"/>
      <c r="CO7" s="157"/>
      <c r="CP7" s="6"/>
      <c r="CR7" s="8">
        <v>0.54166666666666696</v>
      </c>
      <c r="CS7" s="157"/>
      <c r="CT7" s="157"/>
      <c r="CU7" s="6"/>
      <c r="CW7" s="8">
        <v>0.4375</v>
      </c>
      <c r="CX7" s="157"/>
      <c r="CY7" s="157"/>
      <c r="CZ7" s="6"/>
    </row>
    <row r="8" spans="1:104" ht="15" customHeight="1" thickBot="1" x14ac:dyDescent="0.3">
      <c r="A8" s="136">
        <v>45234</v>
      </c>
      <c r="B8" s="129">
        <v>0.72916666666666663</v>
      </c>
      <c r="C8" s="130">
        <v>0.80208333333333337</v>
      </c>
      <c r="D8" s="131" t="s">
        <v>230</v>
      </c>
      <c r="E8" s="40"/>
      <c r="G8" s="18"/>
      <c r="H8" s="8">
        <v>0.48958333333333298</v>
      </c>
      <c r="I8" s="157"/>
      <c r="J8" s="156" t="s">
        <v>284</v>
      </c>
      <c r="K8" s="6"/>
      <c r="M8" s="8">
        <v>0.46875</v>
      </c>
      <c r="N8" s="157"/>
      <c r="O8" s="157"/>
      <c r="P8" s="6"/>
      <c r="R8" s="134">
        <v>0.42708333333333298</v>
      </c>
      <c r="S8" s="162"/>
      <c r="T8" s="162"/>
      <c r="U8" s="16"/>
      <c r="W8" s="8">
        <v>0.85416666666666663</v>
      </c>
      <c r="X8" s="157"/>
      <c r="Y8" s="157"/>
      <c r="AA8" s="8">
        <v>0.42708333333333298</v>
      </c>
      <c r="AB8" s="157"/>
      <c r="AC8" s="157"/>
      <c r="AD8" s="6"/>
      <c r="AF8" s="8">
        <v>0.8125</v>
      </c>
      <c r="AG8" s="163"/>
      <c r="AI8" s="8">
        <v>0.5</v>
      </c>
      <c r="AJ8" s="188"/>
      <c r="AK8" s="171"/>
      <c r="AL8" s="6"/>
      <c r="AN8" s="8">
        <v>0.47916666666666702</v>
      </c>
      <c r="AO8" s="157"/>
      <c r="AP8" s="157"/>
      <c r="AQ8" s="6"/>
      <c r="AS8" s="8">
        <v>0.4375</v>
      </c>
      <c r="AT8" s="157"/>
      <c r="AU8" s="157"/>
      <c r="AV8" s="6"/>
      <c r="AX8" s="8">
        <v>0.47916666666666702</v>
      </c>
      <c r="AY8" s="157"/>
      <c r="AZ8" s="157"/>
      <c r="BA8" s="6"/>
      <c r="BC8" s="8">
        <v>0.625</v>
      </c>
      <c r="BD8" s="162"/>
      <c r="BE8" s="162"/>
      <c r="BG8" s="8">
        <v>0.45833333333333298</v>
      </c>
      <c r="BH8" s="157"/>
      <c r="BI8" s="157"/>
      <c r="BJ8" s="6"/>
      <c r="BL8" s="8">
        <v>0.625</v>
      </c>
      <c r="BM8" s="157"/>
      <c r="BN8" s="157"/>
      <c r="BO8" s="157"/>
      <c r="BQ8" s="8">
        <v>0.44791666666666702</v>
      </c>
      <c r="BR8" s="157"/>
      <c r="BS8" s="157"/>
      <c r="BT8" s="6"/>
      <c r="BV8" s="8">
        <v>0.85416666666666663</v>
      </c>
      <c r="BW8" s="157"/>
      <c r="BX8" s="157"/>
      <c r="BZ8" s="8">
        <v>0.47916666666666702</v>
      </c>
      <c r="CA8" s="157"/>
      <c r="CB8" s="157"/>
      <c r="CC8" s="6"/>
      <c r="CE8" s="8">
        <v>0.625</v>
      </c>
      <c r="CF8" s="157"/>
      <c r="CG8" s="157"/>
      <c r="CH8" s="157"/>
      <c r="CJ8" s="8">
        <v>0.63541666666666663</v>
      </c>
      <c r="CK8" s="157"/>
      <c r="CL8" s="13"/>
      <c r="CM8" s="8">
        <v>0.55208333333333304</v>
      </c>
      <c r="CN8" s="157"/>
      <c r="CO8" s="157"/>
      <c r="CP8" s="156" t="s">
        <v>255</v>
      </c>
      <c r="CR8" s="8">
        <v>0.5625</v>
      </c>
      <c r="CS8" s="157"/>
      <c r="CT8" s="157"/>
      <c r="CU8" s="6"/>
      <c r="CW8" s="8">
        <v>0.45833333333333298</v>
      </c>
      <c r="CX8" s="157"/>
      <c r="CY8" s="157"/>
      <c r="CZ8" s="6"/>
    </row>
    <row r="9" spans="1:104" ht="15" customHeight="1" thickBot="1" x14ac:dyDescent="0.3">
      <c r="A9" s="135">
        <v>45241</v>
      </c>
      <c r="B9" s="84">
        <v>0.41666666666666669</v>
      </c>
      <c r="C9" s="83">
        <v>0.6875</v>
      </c>
      <c r="D9" s="98" t="s">
        <v>226</v>
      </c>
      <c r="E9" s="40" t="s">
        <v>389</v>
      </c>
      <c r="G9" s="18"/>
      <c r="H9" s="8">
        <v>0.51041666666666696</v>
      </c>
      <c r="I9" s="157"/>
      <c r="J9" s="157"/>
      <c r="K9" s="6"/>
      <c r="M9" s="8">
        <v>0.48958333333333398</v>
      </c>
      <c r="N9" s="158"/>
      <c r="O9" s="157"/>
      <c r="P9" s="6"/>
      <c r="R9" s="134">
        <v>0.44791666666666702</v>
      </c>
      <c r="S9" s="163"/>
      <c r="T9" s="162"/>
      <c r="U9" s="16"/>
      <c r="W9" s="8">
        <v>0.875</v>
      </c>
      <c r="X9" s="158"/>
      <c r="Y9" s="158"/>
      <c r="AA9" s="8">
        <v>0.44791666666666702</v>
      </c>
      <c r="AB9" s="158"/>
      <c r="AC9" s="157"/>
      <c r="AD9" s="6"/>
      <c r="AF9" s="4"/>
      <c r="AG9" s="6"/>
      <c r="AI9" s="8">
        <v>0.52083333333333404</v>
      </c>
      <c r="AJ9" s="170" t="s">
        <v>262</v>
      </c>
      <c r="AK9" s="172"/>
      <c r="AL9" s="6"/>
      <c r="AN9" s="8">
        <v>0.5</v>
      </c>
      <c r="AO9" s="158"/>
      <c r="AP9" s="157"/>
      <c r="AQ9" s="6"/>
      <c r="AS9" s="8">
        <v>0.45833333333333398</v>
      </c>
      <c r="AT9" s="158"/>
      <c r="AU9" s="157"/>
      <c r="AV9" s="6"/>
      <c r="AX9" s="8">
        <v>0.5</v>
      </c>
      <c r="AY9" s="158"/>
      <c r="AZ9" s="157"/>
      <c r="BA9" s="6"/>
      <c r="BC9" s="8">
        <v>0.64583333333333337</v>
      </c>
      <c r="BD9" s="163"/>
      <c r="BE9" s="163"/>
      <c r="BG9" s="8">
        <v>0.47916666666666702</v>
      </c>
      <c r="BH9" s="158"/>
      <c r="BI9" s="157"/>
      <c r="BJ9" s="6"/>
      <c r="BL9" s="8">
        <v>0.64583333333333404</v>
      </c>
      <c r="BM9" s="158"/>
      <c r="BN9" s="157"/>
      <c r="BO9" s="157"/>
      <c r="BQ9" s="8">
        <v>0.46875</v>
      </c>
      <c r="BR9" s="158"/>
      <c r="BS9" s="157"/>
      <c r="BT9" s="6"/>
      <c r="BV9" s="8">
        <v>0.875</v>
      </c>
      <c r="BW9" s="158"/>
      <c r="BX9" s="158"/>
      <c r="BZ9" s="8">
        <v>0.5</v>
      </c>
      <c r="CA9" s="158"/>
      <c r="CB9" s="157"/>
      <c r="CC9" s="6"/>
      <c r="CE9" s="8">
        <v>0.64583333333333404</v>
      </c>
      <c r="CF9" s="158"/>
      <c r="CG9" s="157"/>
      <c r="CH9" s="157"/>
      <c r="CJ9" s="8">
        <v>0.65625</v>
      </c>
      <c r="CK9" s="158"/>
      <c r="CL9" s="13"/>
      <c r="CM9" s="8">
        <v>0.57291666666666696</v>
      </c>
      <c r="CN9" s="158"/>
      <c r="CO9" s="157"/>
      <c r="CP9" s="157"/>
      <c r="CR9" s="8">
        <v>0.58333333333333404</v>
      </c>
      <c r="CS9" s="158"/>
      <c r="CT9" s="157"/>
      <c r="CU9" s="6"/>
      <c r="CW9" s="8">
        <v>0.47916666666666702</v>
      </c>
      <c r="CX9" s="158"/>
      <c r="CY9" s="157"/>
      <c r="CZ9" s="6"/>
    </row>
    <row r="10" spans="1:104" ht="15.75" customHeight="1" thickBot="1" x14ac:dyDescent="0.3">
      <c r="A10" s="135">
        <v>45248</v>
      </c>
      <c r="B10" s="84">
        <v>0.39583333333333331</v>
      </c>
      <c r="C10" s="83">
        <v>0.8125</v>
      </c>
      <c r="D10" s="99" t="s">
        <v>224</v>
      </c>
      <c r="E10" s="40"/>
      <c r="G10" s="18"/>
      <c r="H10" s="8">
        <v>0.53125</v>
      </c>
      <c r="I10" s="157"/>
      <c r="J10" s="157"/>
      <c r="K10" s="6"/>
      <c r="M10" s="8">
        <v>0.51041666666666696</v>
      </c>
      <c r="N10" s="156" t="s">
        <v>249</v>
      </c>
      <c r="O10" s="157"/>
      <c r="P10" s="6"/>
      <c r="R10" s="134">
        <v>0.46875</v>
      </c>
      <c r="S10" s="156" t="s">
        <v>252</v>
      </c>
      <c r="T10" s="162"/>
      <c r="U10" s="16"/>
      <c r="W10" s="10">
        <v>0.89583333333333337</v>
      </c>
      <c r="X10" s="14"/>
      <c r="Y10" s="11"/>
      <c r="AA10" s="8">
        <v>0.46875</v>
      </c>
      <c r="AB10" s="156" t="s">
        <v>252</v>
      </c>
      <c r="AC10" s="157"/>
      <c r="AD10" s="6"/>
      <c r="AF10" s="10"/>
      <c r="AG10" s="11"/>
      <c r="AI10" s="8">
        <v>0.54166666666666696</v>
      </c>
      <c r="AJ10" s="171"/>
      <c r="AK10" s="172"/>
      <c r="AL10" s="6"/>
      <c r="AN10" s="8">
        <v>0.52083333333333404</v>
      </c>
      <c r="AO10" s="156" t="s">
        <v>266</v>
      </c>
      <c r="AP10" s="157"/>
      <c r="AQ10" s="6"/>
      <c r="AS10" s="8">
        <v>0.47916666666666702</v>
      </c>
      <c r="AT10" s="156" t="s">
        <v>272</v>
      </c>
      <c r="AU10" s="157"/>
      <c r="AV10" s="6"/>
      <c r="AX10" s="8">
        <v>0.52083333333333404</v>
      </c>
      <c r="AY10" s="156" t="s">
        <v>266</v>
      </c>
      <c r="AZ10" s="157"/>
      <c r="BA10" s="6"/>
      <c r="BC10" s="10">
        <v>0.66666666666666663</v>
      </c>
      <c r="BD10" s="14"/>
      <c r="BE10" s="11"/>
      <c r="BG10" s="8">
        <v>0.5</v>
      </c>
      <c r="BH10" s="156" t="s">
        <v>277</v>
      </c>
      <c r="BI10" s="157"/>
      <c r="BJ10" s="6"/>
      <c r="BL10" s="8">
        <v>0.66666666666666696</v>
      </c>
      <c r="BM10" s="13"/>
      <c r="BN10" s="158"/>
      <c r="BO10" s="157"/>
      <c r="BQ10" s="8">
        <v>0.48958333333333298</v>
      </c>
      <c r="BR10" s="156" t="s">
        <v>284</v>
      </c>
      <c r="BS10" s="157"/>
      <c r="BT10" s="6"/>
      <c r="BV10" s="10">
        <v>0.89583333333333337</v>
      </c>
      <c r="BW10" s="14"/>
      <c r="BX10" s="11"/>
      <c r="BZ10" s="8">
        <v>0.52083333333333404</v>
      </c>
      <c r="CA10" s="156" t="s">
        <v>266</v>
      </c>
      <c r="CB10" s="157"/>
      <c r="CC10" s="6"/>
      <c r="CE10" s="8">
        <v>0.66666666666666696</v>
      </c>
      <c r="CG10" s="158"/>
      <c r="CH10" s="157"/>
      <c r="CJ10" s="10">
        <v>0.89583333333333337</v>
      </c>
      <c r="CK10" s="23" t="s">
        <v>292</v>
      </c>
      <c r="CL10" s="13"/>
      <c r="CM10" s="8">
        <v>0.59375</v>
      </c>
      <c r="CN10" s="156" t="s">
        <v>294</v>
      </c>
      <c r="CO10" s="157"/>
      <c r="CP10" s="157"/>
      <c r="CR10" s="8">
        <v>0.60416666666666696</v>
      </c>
      <c r="CS10" s="156" t="s">
        <v>273</v>
      </c>
      <c r="CT10" s="157"/>
      <c r="CU10" s="6"/>
      <c r="CW10" s="8">
        <v>0.5</v>
      </c>
      <c r="CX10" s="156" t="s">
        <v>277</v>
      </c>
      <c r="CY10" s="157"/>
      <c r="CZ10" s="6"/>
    </row>
    <row r="11" spans="1:104" ht="15" customHeight="1" thickBot="1" x14ac:dyDescent="0.3">
      <c r="A11" s="135">
        <v>45262</v>
      </c>
      <c r="B11" s="84">
        <v>0.35416666666666669</v>
      </c>
      <c r="C11" s="83">
        <v>0.83333333333333337</v>
      </c>
      <c r="D11" s="93" t="s">
        <v>227</v>
      </c>
      <c r="E11" s="40"/>
      <c r="G11" s="18"/>
      <c r="H11" s="8">
        <v>0.55208333333333304</v>
      </c>
      <c r="I11" s="158"/>
      <c r="J11" s="157"/>
      <c r="K11" s="6"/>
      <c r="M11" s="8">
        <v>0.53125</v>
      </c>
      <c r="N11" s="162"/>
      <c r="O11" s="158"/>
      <c r="P11" s="6"/>
      <c r="R11" s="134">
        <v>0.48958333333333298</v>
      </c>
      <c r="S11" s="162"/>
      <c r="T11" s="163"/>
      <c r="U11" s="16"/>
      <c r="AA11" s="8">
        <v>0.48958333333333298</v>
      </c>
      <c r="AB11" s="162"/>
      <c r="AC11" s="158"/>
      <c r="AD11" s="6"/>
      <c r="AI11" s="8">
        <v>0.5625</v>
      </c>
      <c r="AJ11" s="171"/>
      <c r="AK11" s="173"/>
      <c r="AL11" s="6"/>
      <c r="AN11" s="8">
        <v>0.54166666666666696</v>
      </c>
      <c r="AO11" s="157"/>
      <c r="AP11" s="158"/>
      <c r="AQ11" s="6"/>
      <c r="AS11" s="8">
        <v>0.5</v>
      </c>
      <c r="AT11" s="157"/>
      <c r="AU11" s="158"/>
      <c r="AV11" s="6"/>
      <c r="AX11" s="8">
        <v>0.54166666666666696</v>
      </c>
      <c r="AY11" s="157"/>
      <c r="AZ11" s="158"/>
      <c r="BA11" s="6"/>
      <c r="BG11" s="8">
        <v>0.52083333333333304</v>
      </c>
      <c r="BH11" s="157"/>
      <c r="BI11" s="158"/>
      <c r="BJ11" s="6"/>
      <c r="BL11" s="8">
        <v>0.687500000000001</v>
      </c>
      <c r="BM11" s="156" t="s">
        <v>270</v>
      </c>
      <c r="BN11" s="13"/>
      <c r="BO11" s="158"/>
      <c r="BQ11" s="8">
        <v>0.51041666666666696</v>
      </c>
      <c r="BR11" s="157"/>
      <c r="BS11" s="158"/>
      <c r="BT11" s="6"/>
      <c r="BZ11" s="8">
        <v>0.54166666666666696</v>
      </c>
      <c r="CA11" s="157"/>
      <c r="CB11" s="158"/>
      <c r="CC11" s="6"/>
      <c r="CE11" s="8">
        <v>0.687500000000001</v>
      </c>
      <c r="CH11" s="157"/>
      <c r="CM11" s="8">
        <v>0.61458333333333304</v>
      </c>
      <c r="CN11" s="157"/>
      <c r="CO11" s="158"/>
      <c r="CP11" s="157"/>
      <c r="CR11" s="8">
        <v>0.625</v>
      </c>
      <c r="CS11" s="157"/>
      <c r="CT11" s="158"/>
      <c r="CU11" s="6"/>
      <c r="CW11" s="8">
        <v>0.52083333333333304</v>
      </c>
      <c r="CX11" s="157"/>
      <c r="CY11" s="158"/>
      <c r="CZ11" s="6"/>
    </row>
    <row r="12" spans="1:104" ht="15.75" customHeight="1" thickBot="1" x14ac:dyDescent="0.3">
      <c r="A12" s="135">
        <v>45276</v>
      </c>
      <c r="B12" s="84">
        <v>0.39583333333333331</v>
      </c>
      <c r="C12" s="83">
        <v>0.8125</v>
      </c>
      <c r="D12" s="98" t="s">
        <v>226</v>
      </c>
      <c r="E12" s="40" t="s">
        <v>389</v>
      </c>
      <c r="G12" s="18"/>
      <c r="H12" s="8">
        <v>0.57291666666666696</v>
      </c>
      <c r="I12" s="156" t="s">
        <v>393</v>
      </c>
      <c r="J12" s="157"/>
      <c r="K12" s="156" t="s">
        <v>255</v>
      </c>
      <c r="M12" s="8">
        <v>0.55208333333333404</v>
      </c>
      <c r="N12" s="162"/>
      <c r="O12" s="156" t="s">
        <v>246</v>
      </c>
      <c r="P12" s="6"/>
      <c r="R12" s="134">
        <v>0.51041666666666696</v>
      </c>
      <c r="S12" s="162"/>
      <c r="T12" s="156" t="s">
        <v>257</v>
      </c>
      <c r="U12" s="16"/>
      <c r="AA12" s="8">
        <v>0.51041666666666696</v>
      </c>
      <c r="AB12" s="162"/>
      <c r="AC12" s="156" t="s">
        <v>257</v>
      </c>
      <c r="AD12" s="6"/>
      <c r="AI12" s="8">
        <v>0.58333333333333404</v>
      </c>
      <c r="AJ12" s="184"/>
      <c r="AK12" s="137" t="s">
        <v>395</v>
      </c>
      <c r="AL12" s="6"/>
      <c r="AN12" s="8">
        <v>0.5625</v>
      </c>
      <c r="AO12" s="157"/>
      <c r="AP12" s="156" t="s">
        <v>269</v>
      </c>
      <c r="AQ12" s="174" t="s">
        <v>255</v>
      </c>
      <c r="AS12" s="8">
        <v>0.52083333333333404</v>
      </c>
      <c r="AT12" s="157"/>
      <c r="AU12" s="156" t="s">
        <v>269</v>
      </c>
      <c r="AV12" s="6"/>
      <c r="AX12" s="8">
        <v>0.5625</v>
      </c>
      <c r="AY12" s="157"/>
      <c r="AZ12" s="156" t="s">
        <v>269</v>
      </c>
      <c r="BA12" s="6"/>
      <c r="BG12" s="8">
        <v>0.54166666666666696</v>
      </c>
      <c r="BH12" s="160"/>
      <c r="BI12" s="156" t="s">
        <v>278</v>
      </c>
      <c r="BJ12" s="6"/>
      <c r="BL12" s="8">
        <v>0.70833333333333404</v>
      </c>
      <c r="BM12" s="157"/>
      <c r="BN12" s="156" t="s">
        <v>282</v>
      </c>
      <c r="BO12" s="6"/>
      <c r="BQ12" s="8">
        <v>0.53125</v>
      </c>
      <c r="BR12" s="157"/>
      <c r="BS12" s="156" t="s">
        <v>287</v>
      </c>
      <c r="BT12" s="6"/>
      <c r="BZ12" s="8">
        <v>0.5625</v>
      </c>
      <c r="CA12" s="157"/>
      <c r="CB12" s="156" t="s">
        <v>269</v>
      </c>
      <c r="CC12" s="6"/>
      <c r="CE12" s="8">
        <v>0.70833333333333404</v>
      </c>
      <c r="CF12" s="156" t="s">
        <v>282</v>
      </c>
      <c r="CH12" s="158"/>
      <c r="CM12" s="8">
        <v>0.63541666666666696</v>
      </c>
      <c r="CN12" s="157"/>
      <c r="CO12" s="156" t="s">
        <v>296</v>
      </c>
      <c r="CP12" s="157"/>
      <c r="CR12" s="8">
        <v>0.64583333333333404</v>
      </c>
      <c r="CS12" s="157"/>
      <c r="CT12" s="156" t="s">
        <v>298</v>
      </c>
      <c r="CU12" s="6"/>
      <c r="CW12" s="8">
        <v>0.54166666666666696</v>
      </c>
      <c r="CX12" s="157"/>
      <c r="CY12" s="156" t="s">
        <v>275</v>
      </c>
      <c r="CZ12" s="6"/>
    </row>
    <row r="13" spans="1:104" ht="15.75" customHeight="1" thickBot="1" x14ac:dyDescent="0.3">
      <c r="A13" s="136">
        <v>45297</v>
      </c>
      <c r="B13" s="122">
        <v>0.54166666666666663</v>
      </c>
      <c r="C13" s="123">
        <v>0.66666666666666663</v>
      </c>
      <c r="D13" s="124" t="s">
        <v>228</v>
      </c>
      <c r="E13" s="14" t="s">
        <v>389</v>
      </c>
      <c r="G13" s="18"/>
      <c r="H13" s="8">
        <v>0.59375</v>
      </c>
      <c r="I13" s="157"/>
      <c r="J13" s="158"/>
      <c r="K13" s="162"/>
      <c r="M13" s="8">
        <v>0.57291666666666696</v>
      </c>
      <c r="N13" s="162"/>
      <c r="O13" s="162"/>
      <c r="P13" s="6"/>
      <c r="R13" s="134">
        <v>0.53125</v>
      </c>
      <c r="S13" s="162"/>
      <c r="T13" s="162"/>
      <c r="U13" s="16"/>
      <c r="AA13" s="8">
        <v>0.53125</v>
      </c>
      <c r="AB13" s="162"/>
      <c r="AC13" s="162"/>
      <c r="AD13" s="6"/>
      <c r="AH13" s="13"/>
      <c r="AI13" s="8">
        <v>0.60416666666666663</v>
      </c>
      <c r="AJ13" s="184"/>
      <c r="AK13" s="138"/>
      <c r="AL13" s="6"/>
      <c r="AM13" s="13"/>
      <c r="AN13" s="8">
        <v>0.58333333333333404</v>
      </c>
      <c r="AO13" s="157"/>
      <c r="AP13" s="157"/>
      <c r="AQ13" s="175"/>
      <c r="AS13" s="8">
        <v>0.54166666666666696</v>
      </c>
      <c r="AT13" s="157"/>
      <c r="AU13" s="157"/>
      <c r="AV13" s="6"/>
      <c r="AX13" s="8">
        <v>0.58333333333333404</v>
      </c>
      <c r="AY13" s="157"/>
      <c r="AZ13" s="157"/>
      <c r="BA13" s="6"/>
      <c r="BG13" s="8">
        <v>0.5625</v>
      </c>
      <c r="BH13" s="160"/>
      <c r="BI13" s="162"/>
      <c r="BJ13" s="6"/>
      <c r="BL13" s="8">
        <v>0.72916666666666696</v>
      </c>
      <c r="BM13" s="157"/>
      <c r="BN13" s="157"/>
      <c r="BO13" s="6"/>
      <c r="BQ13" s="8">
        <v>0.55208333333333304</v>
      </c>
      <c r="BR13" s="157"/>
      <c r="BS13" s="157"/>
      <c r="BT13" s="6"/>
      <c r="BZ13" s="8">
        <v>0.58333333333333404</v>
      </c>
      <c r="CA13" s="157"/>
      <c r="CB13" s="157"/>
      <c r="CC13" s="6"/>
      <c r="CE13" s="8">
        <v>0.72916666666666696</v>
      </c>
      <c r="CF13" s="162"/>
      <c r="CG13" s="156" t="s">
        <v>290</v>
      </c>
      <c r="CH13" s="6"/>
      <c r="CM13" s="8">
        <v>0.65625</v>
      </c>
      <c r="CN13" s="157"/>
      <c r="CO13" s="157"/>
      <c r="CP13" s="158"/>
      <c r="CR13" s="8">
        <v>0.66666666666666696</v>
      </c>
      <c r="CS13" s="157"/>
      <c r="CT13" s="162"/>
      <c r="CU13" s="6"/>
      <c r="CW13" s="8">
        <v>0.5625</v>
      </c>
      <c r="CX13" s="157"/>
      <c r="CY13" s="157"/>
      <c r="CZ13" s="6"/>
    </row>
    <row r="14" spans="1:104" ht="15.75" thickBot="1" x14ac:dyDescent="0.3">
      <c r="A14" s="135">
        <v>45304</v>
      </c>
      <c r="B14" s="113">
        <v>0.375</v>
      </c>
      <c r="C14" s="114">
        <v>0.6875</v>
      </c>
      <c r="D14" s="115" t="s">
        <v>223</v>
      </c>
      <c r="G14" s="24"/>
      <c r="H14" s="8">
        <v>0.61458333333333304</v>
      </c>
      <c r="I14" s="157"/>
      <c r="J14" s="156" t="s">
        <v>285</v>
      </c>
      <c r="K14" s="162"/>
      <c r="M14" s="8">
        <v>0.59375</v>
      </c>
      <c r="N14" s="162"/>
      <c r="O14" s="162"/>
      <c r="P14" s="6"/>
      <c r="R14" s="134">
        <v>0.55208333333333304</v>
      </c>
      <c r="S14" s="162"/>
      <c r="T14" s="162"/>
      <c r="U14" s="16"/>
      <c r="AA14" s="8">
        <v>0.55208333333333304</v>
      </c>
      <c r="AB14" s="162"/>
      <c r="AC14" s="162"/>
      <c r="AD14" s="6"/>
      <c r="AH14" s="13"/>
      <c r="AI14" s="8">
        <v>0.624999999999999</v>
      </c>
      <c r="AJ14" s="185"/>
      <c r="AK14" s="138"/>
      <c r="AL14" s="3"/>
      <c r="AM14" s="13"/>
      <c r="AN14" s="8">
        <v>0.60416666666666696</v>
      </c>
      <c r="AO14" s="157"/>
      <c r="AP14" s="157"/>
      <c r="AQ14" s="175"/>
      <c r="AS14" s="8">
        <v>0.5625</v>
      </c>
      <c r="AT14" s="157"/>
      <c r="AU14" s="157"/>
      <c r="AV14" s="156" t="s">
        <v>255</v>
      </c>
      <c r="AX14" s="8">
        <v>0.60416666666666696</v>
      </c>
      <c r="AY14" s="157"/>
      <c r="AZ14" s="157"/>
      <c r="BA14" s="6"/>
      <c r="BG14" s="8">
        <v>0.58333333333333304</v>
      </c>
      <c r="BH14" s="160"/>
      <c r="BI14" s="162"/>
      <c r="BJ14" s="6"/>
      <c r="BL14" s="8">
        <v>0.750000000000001</v>
      </c>
      <c r="BM14" s="157"/>
      <c r="BN14" s="157"/>
      <c r="BO14" s="6"/>
      <c r="BQ14" s="8">
        <v>0.57291666666666696</v>
      </c>
      <c r="BR14" s="157"/>
      <c r="BS14" s="157"/>
      <c r="BT14" s="6"/>
      <c r="BZ14" s="8">
        <v>0.60416666666666696</v>
      </c>
      <c r="CA14" s="157"/>
      <c r="CB14" s="157"/>
      <c r="CC14" s="6"/>
      <c r="CE14" s="8">
        <v>0.750000000000001</v>
      </c>
      <c r="CF14" s="162"/>
      <c r="CG14" s="162"/>
      <c r="CH14" s="6"/>
      <c r="CM14" s="8">
        <v>0.67708333333333304</v>
      </c>
      <c r="CN14" s="157"/>
      <c r="CO14" s="157"/>
      <c r="CP14" s="6"/>
      <c r="CR14" s="8">
        <v>0.6875</v>
      </c>
      <c r="CS14" s="157"/>
      <c r="CT14" s="162"/>
      <c r="CU14" s="6"/>
      <c r="CW14" s="8">
        <v>0.58333333333333304</v>
      </c>
      <c r="CX14" s="157"/>
      <c r="CY14" s="157"/>
      <c r="CZ14" s="6"/>
    </row>
    <row r="15" spans="1:104" ht="15" customHeight="1" thickBot="1" x14ac:dyDescent="0.3">
      <c r="A15" s="135">
        <v>45311</v>
      </c>
      <c r="B15" s="84">
        <v>0.54166666666666663</v>
      </c>
      <c r="C15" s="83">
        <v>0.83333333333333337</v>
      </c>
      <c r="D15" s="89" t="s">
        <v>225</v>
      </c>
      <c r="G15" s="24"/>
      <c r="H15" s="8">
        <v>0.63541666666666596</v>
      </c>
      <c r="I15" s="157"/>
      <c r="J15" s="157"/>
      <c r="K15" s="162"/>
      <c r="M15" s="8">
        <v>0.61458333333333304</v>
      </c>
      <c r="N15" s="163"/>
      <c r="O15" s="162"/>
      <c r="P15" s="6"/>
      <c r="R15" s="134">
        <v>0.57291666666666596</v>
      </c>
      <c r="S15" s="163"/>
      <c r="T15" s="162"/>
      <c r="U15" s="156" t="s">
        <v>255</v>
      </c>
      <c r="AA15" s="8">
        <v>0.57291666666666596</v>
      </c>
      <c r="AB15" s="163"/>
      <c r="AC15" s="162"/>
      <c r="AD15" s="156" t="s">
        <v>255</v>
      </c>
      <c r="AH15" s="13"/>
      <c r="AI15" s="8">
        <v>0.64583333333333204</v>
      </c>
      <c r="AJ15" s="19"/>
      <c r="AK15" s="138"/>
      <c r="AL15" s="6"/>
      <c r="AM15" s="13"/>
      <c r="AN15" s="8">
        <v>0.625</v>
      </c>
      <c r="AO15" s="158"/>
      <c r="AP15" s="157"/>
      <c r="AQ15" s="175"/>
      <c r="AS15" s="8">
        <v>0.58333333333333304</v>
      </c>
      <c r="AT15" s="158"/>
      <c r="AU15" s="157"/>
      <c r="AV15" s="157"/>
      <c r="AX15" s="8">
        <v>0.625</v>
      </c>
      <c r="AY15" s="158"/>
      <c r="AZ15" s="157"/>
      <c r="BA15" s="6"/>
      <c r="BG15" s="8">
        <v>0.60416666666666596</v>
      </c>
      <c r="BH15" s="161"/>
      <c r="BI15" s="162"/>
      <c r="BJ15" s="6"/>
      <c r="BL15" s="8">
        <v>0.77083333333333404</v>
      </c>
      <c r="BM15" s="157"/>
      <c r="BN15" s="157"/>
      <c r="BO15" s="6"/>
      <c r="BQ15" s="8">
        <v>0.59375</v>
      </c>
      <c r="BR15" s="158"/>
      <c r="BS15" s="157"/>
      <c r="BT15" s="6"/>
      <c r="BZ15" s="8">
        <v>0.625</v>
      </c>
      <c r="CA15" s="158"/>
      <c r="CB15" s="157"/>
      <c r="CC15" s="6"/>
      <c r="CE15" s="8">
        <v>0.77083333333333404</v>
      </c>
      <c r="CF15" s="162"/>
      <c r="CG15" s="162"/>
      <c r="CH15" s="6"/>
      <c r="CM15" s="8">
        <v>0.69791666666666596</v>
      </c>
      <c r="CN15" s="158"/>
      <c r="CO15" s="157"/>
      <c r="CP15" s="6"/>
      <c r="CR15" s="8">
        <v>0.70833333333333304</v>
      </c>
      <c r="CS15" s="158"/>
      <c r="CT15" s="162"/>
      <c r="CU15" s="6"/>
      <c r="CW15" s="8">
        <v>0.60416666666666596</v>
      </c>
      <c r="CX15" s="158"/>
      <c r="CY15" s="157"/>
      <c r="CZ15" s="6"/>
    </row>
    <row r="16" spans="1:104" ht="15.75" thickBot="1" x14ac:dyDescent="0.3">
      <c r="A16" s="135">
        <v>45318</v>
      </c>
      <c r="B16" s="84">
        <v>0.36458333333333331</v>
      </c>
      <c r="C16" s="83">
        <v>0.79166666666666663</v>
      </c>
      <c r="D16" s="97" t="s">
        <v>229</v>
      </c>
      <c r="G16" s="24"/>
      <c r="H16" s="8">
        <v>0.65625</v>
      </c>
      <c r="I16" s="157"/>
      <c r="J16" s="157"/>
      <c r="K16" s="162"/>
      <c r="M16" s="8">
        <v>0.63541666666666696</v>
      </c>
      <c r="N16" s="156" t="s">
        <v>250</v>
      </c>
      <c r="O16" s="162"/>
      <c r="P16" s="6"/>
      <c r="R16" s="134">
        <v>0.59375</v>
      </c>
      <c r="S16" s="156" t="s">
        <v>253</v>
      </c>
      <c r="T16" s="162"/>
      <c r="U16" s="162"/>
      <c r="AA16" s="8">
        <v>0.59375</v>
      </c>
      <c r="AB16" s="156" t="s">
        <v>253</v>
      </c>
      <c r="AC16" s="162"/>
      <c r="AD16" s="157"/>
      <c r="AH16" s="13"/>
      <c r="AI16" s="8">
        <v>0.66666666666666496</v>
      </c>
      <c r="AJ16" s="19"/>
      <c r="AK16" s="139"/>
      <c r="AL16" s="6"/>
      <c r="AM16" s="13"/>
      <c r="AN16" s="8">
        <v>0.64583333333333304</v>
      </c>
      <c r="AO16" s="156" t="s">
        <v>267</v>
      </c>
      <c r="AP16" s="157"/>
      <c r="AQ16" s="175"/>
      <c r="AS16" s="8">
        <v>0.60416666666666696</v>
      </c>
      <c r="AT16" s="156" t="s">
        <v>273</v>
      </c>
      <c r="AU16" s="157"/>
      <c r="AV16" s="157"/>
      <c r="AX16" s="8">
        <v>0.64583333333333304</v>
      </c>
      <c r="AY16" s="156" t="s">
        <v>267</v>
      </c>
      <c r="AZ16" s="157"/>
      <c r="BA16" s="6"/>
      <c r="BG16" s="8">
        <v>0.625</v>
      </c>
      <c r="BH16" s="13"/>
      <c r="BI16" s="162"/>
      <c r="BJ16" s="6"/>
      <c r="BL16" s="8">
        <v>0.79166666666666696</v>
      </c>
      <c r="BM16" s="158"/>
      <c r="BN16" s="157"/>
      <c r="BO16" s="6"/>
      <c r="BQ16" s="8">
        <v>0.61458333333333304</v>
      </c>
      <c r="BR16" s="156" t="s">
        <v>285</v>
      </c>
      <c r="BS16" s="157"/>
      <c r="BT16" s="6"/>
      <c r="BZ16" s="8">
        <v>0.64583333333333304</v>
      </c>
      <c r="CA16" s="156" t="s">
        <v>267</v>
      </c>
      <c r="CB16" s="157"/>
      <c r="CC16" s="6"/>
      <c r="CE16" s="8">
        <v>0.79166666666666696</v>
      </c>
      <c r="CF16" s="162"/>
      <c r="CG16" s="162"/>
      <c r="CH16" s="6"/>
      <c r="CM16" s="8">
        <v>0.71875</v>
      </c>
      <c r="CN16" s="156" t="s">
        <v>295</v>
      </c>
      <c r="CO16" s="157"/>
      <c r="CP16" s="6"/>
      <c r="CR16" s="8">
        <v>0.72916666666666696</v>
      </c>
      <c r="CS16" s="13"/>
      <c r="CT16" s="163"/>
      <c r="CU16" s="6"/>
      <c r="CW16" s="8">
        <v>0.625</v>
      </c>
      <c r="CX16" s="156" t="s">
        <v>299</v>
      </c>
      <c r="CY16" s="157"/>
      <c r="CZ16" s="6"/>
    </row>
    <row r="17" spans="1:104" ht="15" customHeight="1" thickBot="1" x14ac:dyDescent="0.3">
      <c r="A17" s="135">
        <v>45329</v>
      </c>
      <c r="B17" s="84">
        <v>0.77083333333333337</v>
      </c>
      <c r="C17" s="83">
        <v>0.89583333333333337</v>
      </c>
      <c r="D17" s="95" t="s">
        <v>232</v>
      </c>
      <c r="G17" s="24"/>
      <c r="H17" s="8">
        <v>0.67708333333333304</v>
      </c>
      <c r="I17" s="158"/>
      <c r="J17" s="157"/>
      <c r="K17" s="163"/>
      <c r="M17" s="8">
        <v>0.65625</v>
      </c>
      <c r="N17" s="162"/>
      <c r="O17" s="163"/>
      <c r="P17" s="6"/>
      <c r="R17" s="134">
        <v>0.61458333333333304</v>
      </c>
      <c r="S17" s="162"/>
      <c r="T17" s="163"/>
      <c r="U17" s="162"/>
      <c r="AA17" s="8">
        <v>0.61458333333333304</v>
      </c>
      <c r="AB17" s="162"/>
      <c r="AC17" s="163"/>
      <c r="AD17" s="157"/>
      <c r="AH17" s="13"/>
      <c r="AI17" s="10">
        <v>0.687499999999998</v>
      </c>
      <c r="AJ17" s="21"/>
      <c r="AK17" s="21"/>
      <c r="AL17" s="11"/>
      <c r="AM17" s="13"/>
      <c r="AN17" s="8">
        <v>0.66666666666666696</v>
      </c>
      <c r="AO17" s="157"/>
      <c r="AP17" s="158"/>
      <c r="AQ17" s="176"/>
      <c r="AS17" s="8">
        <v>0.625</v>
      </c>
      <c r="AT17" s="157"/>
      <c r="AU17" s="158"/>
      <c r="AV17" s="157"/>
      <c r="AX17" s="8">
        <v>0.66666666666666696</v>
      </c>
      <c r="AY17" s="157"/>
      <c r="AZ17" s="158"/>
      <c r="BA17" s="6"/>
      <c r="BG17" s="8">
        <v>0.64583333333333304</v>
      </c>
      <c r="BH17" s="13"/>
      <c r="BI17" s="162"/>
      <c r="BJ17" s="6"/>
      <c r="BL17" s="8">
        <v>0.812500000000001</v>
      </c>
      <c r="BM17" s="13"/>
      <c r="BN17" s="158"/>
      <c r="BO17" s="6"/>
      <c r="BQ17" s="8">
        <v>0.63541666666666696</v>
      </c>
      <c r="BR17" s="157"/>
      <c r="BS17" s="158"/>
      <c r="BT17" s="6"/>
      <c r="BZ17" s="8">
        <v>0.66666666666666696</v>
      </c>
      <c r="CA17" s="157"/>
      <c r="CB17" s="158"/>
      <c r="CC17" s="6"/>
      <c r="CE17" s="8">
        <v>0.812500000000001</v>
      </c>
      <c r="CF17" s="163"/>
      <c r="CG17" s="162"/>
      <c r="CH17" s="6"/>
      <c r="CM17" s="8">
        <v>0.73958333333333304</v>
      </c>
      <c r="CN17" s="162"/>
      <c r="CO17" s="158"/>
      <c r="CP17" s="6"/>
      <c r="CR17" s="8">
        <v>0.75</v>
      </c>
      <c r="CS17" s="13"/>
      <c r="CT17" s="13"/>
      <c r="CU17" s="6"/>
      <c r="CW17" s="8">
        <v>0.64583333333333304</v>
      </c>
      <c r="CX17" s="157"/>
      <c r="CY17" s="158"/>
      <c r="CZ17" s="6"/>
    </row>
    <row r="18" spans="1:104" ht="15.75" customHeight="1" thickBot="1" x14ac:dyDescent="0.3">
      <c r="A18" s="135">
        <v>45332</v>
      </c>
      <c r="B18" s="84">
        <v>0.39583333333333331</v>
      </c>
      <c r="C18" s="83">
        <v>0.77083333333333337</v>
      </c>
      <c r="D18" s="94" t="s">
        <v>228</v>
      </c>
      <c r="G18" s="24"/>
      <c r="H18" s="8">
        <v>0.69791666666666596</v>
      </c>
      <c r="I18" s="156" t="s">
        <v>394</v>
      </c>
      <c r="J18" s="157"/>
      <c r="K18" s="6"/>
      <c r="M18" s="8">
        <v>0.67708333333333304</v>
      </c>
      <c r="N18" s="162"/>
      <c r="O18" s="156" t="s">
        <v>247</v>
      </c>
      <c r="P18" s="6"/>
      <c r="R18" s="134">
        <v>0.63541666666666596</v>
      </c>
      <c r="S18" s="162"/>
      <c r="T18" s="180" t="s">
        <v>258</v>
      </c>
      <c r="U18" s="162"/>
      <c r="AA18" s="8">
        <v>0.63541666666666596</v>
      </c>
      <c r="AB18" s="162"/>
      <c r="AC18" s="156" t="s">
        <v>259</v>
      </c>
      <c r="AD18" s="157"/>
      <c r="AH18" s="13"/>
      <c r="AI18" s="20"/>
      <c r="AJ18" s="19"/>
      <c r="AK18" s="19"/>
      <c r="AL18" s="13"/>
      <c r="AM18" s="13"/>
      <c r="AN18" s="8">
        <v>0.6875</v>
      </c>
      <c r="AO18" s="157"/>
      <c r="AP18" s="156" t="s">
        <v>270</v>
      </c>
      <c r="AQ18" s="6"/>
      <c r="AS18" s="8">
        <v>0.64583333333333304</v>
      </c>
      <c r="AT18" s="157"/>
      <c r="AU18" s="156" t="s">
        <v>270</v>
      </c>
      <c r="AV18" s="157"/>
      <c r="AX18" s="8">
        <v>0.6875</v>
      </c>
      <c r="AY18" s="157"/>
      <c r="AZ18" s="186" t="s">
        <v>270</v>
      </c>
      <c r="BA18" s="6"/>
      <c r="BG18" s="8">
        <v>0.66666666666666596</v>
      </c>
      <c r="BH18" s="13"/>
      <c r="BI18" s="163"/>
      <c r="BJ18" s="6"/>
      <c r="BL18" s="10">
        <v>0.83333333333333404</v>
      </c>
      <c r="BM18" s="14"/>
      <c r="BN18" s="14"/>
      <c r="BO18" s="11"/>
      <c r="BQ18" s="8">
        <v>0.65625</v>
      </c>
      <c r="BR18" s="160"/>
      <c r="BS18" s="156" t="s">
        <v>288</v>
      </c>
      <c r="BT18" s="6"/>
      <c r="BZ18" s="8">
        <v>0.6875</v>
      </c>
      <c r="CA18" s="157"/>
      <c r="CB18" s="166" t="s">
        <v>289</v>
      </c>
      <c r="CC18" s="6"/>
      <c r="CE18" s="8">
        <v>0.83333333333333404</v>
      </c>
      <c r="CF18" s="13"/>
      <c r="CG18" s="163"/>
      <c r="CH18" s="6"/>
      <c r="CM18" s="8">
        <v>0.76041666666666596</v>
      </c>
      <c r="CN18" s="164"/>
      <c r="CO18" s="156" t="s">
        <v>297</v>
      </c>
      <c r="CP18" s="6"/>
      <c r="CR18" s="8"/>
      <c r="CS18" s="13"/>
      <c r="CT18" s="13"/>
      <c r="CU18" s="6"/>
      <c r="CW18" s="8">
        <v>0.66666666666666596</v>
      </c>
      <c r="CX18" s="160"/>
      <c r="CY18" s="156" t="s">
        <v>280</v>
      </c>
      <c r="CZ18" s="6"/>
    </row>
    <row r="19" spans="1:104" ht="15.75" customHeight="1" thickBot="1" x14ac:dyDescent="0.3">
      <c r="A19" s="135">
        <v>45339</v>
      </c>
      <c r="B19" s="84">
        <v>0.54166666666666663</v>
      </c>
      <c r="C19" s="83">
        <v>0.85416666666666663</v>
      </c>
      <c r="D19" s="93" t="s">
        <v>227</v>
      </c>
      <c r="G19" s="24"/>
      <c r="H19" s="8">
        <v>0.71875</v>
      </c>
      <c r="I19" s="162"/>
      <c r="J19" s="158"/>
      <c r="K19" s="6"/>
      <c r="M19" s="8">
        <v>0.69791666666666696</v>
      </c>
      <c r="N19" s="162"/>
      <c r="O19" s="162"/>
      <c r="P19" s="6"/>
      <c r="R19" s="134">
        <v>0.65625</v>
      </c>
      <c r="S19" s="162"/>
      <c r="T19" s="181"/>
      <c r="U19" s="162"/>
      <c r="AA19" s="8">
        <v>0.65625</v>
      </c>
      <c r="AB19" s="162"/>
      <c r="AC19" s="162"/>
      <c r="AD19" s="157"/>
      <c r="AH19" s="13"/>
      <c r="AI19" s="20"/>
      <c r="AJ19" s="19"/>
      <c r="AK19" s="19"/>
      <c r="AL19" s="13"/>
      <c r="AM19" s="13"/>
      <c r="AN19" s="8">
        <v>0.70833333333333304</v>
      </c>
      <c r="AO19" s="157"/>
      <c r="AP19" s="157"/>
      <c r="AQ19" s="6"/>
      <c r="AS19" s="8">
        <v>0.66666666666666696</v>
      </c>
      <c r="AT19" s="157"/>
      <c r="AU19" s="157"/>
      <c r="AV19" s="158"/>
      <c r="AX19" s="8">
        <v>0.70833333333333304</v>
      </c>
      <c r="AY19" s="157"/>
      <c r="AZ19" s="187"/>
      <c r="BA19" s="6"/>
      <c r="BG19" s="10">
        <v>0.6875</v>
      </c>
      <c r="BH19" s="14"/>
      <c r="BI19" s="14"/>
      <c r="BJ19" s="11"/>
      <c r="BQ19" s="8">
        <v>0.67708333333333404</v>
      </c>
      <c r="BR19" s="160"/>
      <c r="BS19" s="162"/>
      <c r="BT19" s="6"/>
      <c r="BZ19" s="8">
        <v>0.70833333333333304</v>
      </c>
      <c r="CA19" s="157"/>
      <c r="CB19" s="167"/>
      <c r="CC19" s="6"/>
      <c r="CE19" s="10">
        <v>0.85416666666666663</v>
      </c>
      <c r="CF19" s="14"/>
      <c r="CG19" s="14"/>
      <c r="CH19" s="11"/>
      <c r="CM19" s="8">
        <v>0.78125</v>
      </c>
      <c r="CN19" s="164"/>
      <c r="CO19" s="162"/>
      <c r="CP19" s="6"/>
      <c r="CR19" s="8"/>
      <c r="CS19" s="13"/>
      <c r="CT19" s="13"/>
      <c r="CU19" s="6"/>
      <c r="CW19" s="8">
        <v>0.6875</v>
      </c>
      <c r="CX19" s="160"/>
      <c r="CY19" s="162"/>
      <c r="CZ19" s="6"/>
    </row>
    <row r="20" spans="1:104" ht="15.75" thickBot="1" x14ac:dyDescent="0.3">
      <c r="A20" s="136">
        <v>45346</v>
      </c>
      <c r="B20" s="129">
        <v>0.57291666666666663</v>
      </c>
      <c r="C20" s="130">
        <v>0.64583333333333337</v>
      </c>
      <c r="D20" s="133" t="s">
        <v>225</v>
      </c>
      <c r="H20" s="8">
        <v>0.73958333333333304</v>
      </c>
      <c r="I20" s="162"/>
      <c r="J20" s="13"/>
      <c r="K20" s="6"/>
      <c r="M20" s="8">
        <v>0.71875</v>
      </c>
      <c r="N20" s="162"/>
      <c r="O20" s="162"/>
      <c r="P20" s="6"/>
      <c r="R20" s="134">
        <v>0.67708333333333304</v>
      </c>
      <c r="S20" s="162"/>
      <c r="T20" s="181"/>
      <c r="U20" s="163"/>
      <c r="AA20" s="8">
        <v>0.67708333333333304</v>
      </c>
      <c r="AB20" s="162"/>
      <c r="AC20" s="162"/>
      <c r="AD20" s="158"/>
      <c r="AH20" s="13"/>
      <c r="AI20" s="20"/>
      <c r="AJ20" s="19"/>
      <c r="AK20" s="19"/>
      <c r="AL20" s="13"/>
      <c r="AM20" s="13"/>
      <c r="AN20" s="8">
        <v>0.72916666666666696</v>
      </c>
      <c r="AO20" s="157"/>
      <c r="AP20" s="157"/>
      <c r="AQ20" s="6"/>
      <c r="AS20" s="8">
        <v>0.6875</v>
      </c>
      <c r="AT20" s="157"/>
      <c r="AU20" s="157"/>
      <c r="AV20" s="6"/>
      <c r="AX20" s="8">
        <v>0.72916666666666696</v>
      </c>
      <c r="AY20" s="157"/>
      <c r="AZ20" s="187"/>
      <c r="BA20" s="6"/>
      <c r="BQ20" s="8">
        <v>0.69791666666666696</v>
      </c>
      <c r="BR20" s="160"/>
      <c r="BS20" s="162"/>
      <c r="BT20" s="6"/>
      <c r="BZ20" s="8">
        <v>0.72916666666666696</v>
      </c>
      <c r="CA20" s="157"/>
      <c r="CB20" s="167"/>
      <c r="CC20" s="6"/>
      <c r="CM20" s="8">
        <v>0.80208333333333304</v>
      </c>
      <c r="CN20" s="164"/>
      <c r="CO20" s="162"/>
      <c r="CP20" s="6"/>
      <c r="CR20" s="8"/>
      <c r="CS20" s="13"/>
      <c r="CT20" s="13"/>
      <c r="CU20" s="6"/>
      <c r="CW20" s="8">
        <v>0.70833333333333304</v>
      </c>
      <c r="CX20" s="160"/>
      <c r="CY20" s="162"/>
      <c r="CZ20" s="6"/>
    </row>
    <row r="21" spans="1:104" ht="15" customHeight="1" thickBot="1" x14ac:dyDescent="0.3">
      <c r="A21" s="135">
        <v>45353</v>
      </c>
      <c r="B21" s="84">
        <v>0.46875</v>
      </c>
      <c r="C21" s="83">
        <v>0.79166666666666663</v>
      </c>
      <c r="D21" s="89" t="s">
        <v>225</v>
      </c>
      <c r="H21" s="8">
        <v>0.76041666666666596</v>
      </c>
      <c r="I21" s="162"/>
      <c r="J21" s="13"/>
      <c r="K21" s="6"/>
      <c r="M21" s="8">
        <v>0.73958333333333304</v>
      </c>
      <c r="N21" s="163"/>
      <c r="O21" s="162"/>
      <c r="P21" s="6"/>
      <c r="R21" s="134">
        <v>0.69791666666666596</v>
      </c>
      <c r="S21" s="163"/>
      <c r="T21" s="182"/>
      <c r="U21" s="16"/>
      <c r="AA21" s="8">
        <v>0.69791666666666596</v>
      </c>
      <c r="AB21" s="163"/>
      <c r="AC21" s="162"/>
      <c r="AD21" s="6"/>
      <c r="AH21" s="13"/>
      <c r="AI21" s="20"/>
      <c r="AJ21" s="19"/>
      <c r="AK21" s="19"/>
      <c r="AL21" s="13"/>
      <c r="AM21" s="13"/>
      <c r="AN21" s="8">
        <v>0.75</v>
      </c>
      <c r="AO21" s="158"/>
      <c r="AP21" s="157"/>
      <c r="AQ21" s="6"/>
      <c r="AS21" s="8">
        <v>0.70833333333333304</v>
      </c>
      <c r="AT21" s="158"/>
      <c r="AU21" s="157"/>
      <c r="AV21" s="6"/>
      <c r="AX21" s="8">
        <v>0.75</v>
      </c>
      <c r="AY21" s="158"/>
      <c r="AZ21" s="187"/>
      <c r="BA21" s="6"/>
      <c r="BQ21" s="8">
        <v>0.71875</v>
      </c>
      <c r="BR21" s="161"/>
      <c r="BS21" s="162"/>
      <c r="BT21" s="6"/>
      <c r="BZ21" s="8">
        <v>0.75</v>
      </c>
      <c r="CA21" s="158"/>
      <c r="CB21" s="168"/>
      <c r="CC21" s="6"/>
      <c r="CM21" s="8">
        <v>0.82291666666666596</v>
      </c>
      <c r="CN21" s="165"/>
      <c r="CO21" s="162"/>
      <c r="CP21" s="6"/>
      <c r="CR21" s="8"/>
      <c r="CS21" s="13"/>
      <c r="CT21" s="13"/>
      <c r="CU21" s="6"/>
      <c r="CW21" s="8">
        <v>0.72916666666666596</v>
      </c>
      <c r="CX21" s="161"/>
      <c r="CY21" s="162"/>
      <c r="CZ21" s="6"/>
    </row>
    <row r="22" spans="1:104" ht="15.75" customHeight="1" thickBot="1" x14ac:dyDescent="0.3">
      <c r="A22" s="135">
        <v>45360</v>
      </c>
      <c r="B22" s="84">
        <v>0.47916666666666669</v>
      </c>
      <c r="C22" s="83">
        <v>0.75</v>
      </c>
      <c r="D22" s="82" t="s">
        <v>223</v>
      </c>
      <c r="H22" s="8">
        <v>0.78125</v>
      </c>
      <c r="I22" s="163"/>
      <c r="J22" s="13"/>
      <c r="K22" s="6"/>
      <c r="M22" s="8">
        <v>0.76041666666666696</v>
      </c>
      <c r="N22" s="156" t="s">
        <v>391</v>
      </c>
      <c r="O22" s="162"/>
      <c r="P22" s="6"/>
      <c r="R22" s="134">
        <v>0.71875</v>
      </c>
      <c r="S22" s="15"/>
      <c r="T22" s="15"/>
      <c r="U22" s="16"/>
      <c r="AA22" s="8">
        <v>0.71875</v>
      </c>
      <c r="AB22" s="13"/>
      <c r="AC22" s="162"/>
      <c r="AD22" s="6"/>
      <c r="AH22" s="13"/>
      <c r="AI22" s="20"/>
      <c r="AJ22" s="17"/>
      <c r="AK22" s="19"/>
      <c r="AL22" s="13"/>
      <c r="AM22" s="13"/>
      <c r="AN22" s="8">
        <v>0.77083333333333304</v>
      </c>
      <c r="AO22" s="13"/>
      <c r="AP22" s="157"/>
      <c r="AQ22" s="6"/>
      <c r="AS22" s="8">
        <v>0.72916666666666696</v>
      </c>
      <c r="AT22" s="156" t="s">
        <v>274</v>
      </c>
      <c r="AU22" s="157"/>
      <c r="AV22" s="6"/>
      <c r="AX22" s="8">
        <v>0.77083333333333304</v>
      </c>
      <c r="AY22" s="13"/>
      <c r="AZ22" s="187"/>
      <c r="BA22" s="6"/>
      <c r="BQ22" s="8">
        <v>0.73958333333333404</v>
      </c>
      <c r="BR22" s="13"/>
      <c r="BS22" s="162"/>
      <c r="BT22" s="6"/>
      <c r="BZ22" s="8">
        <v>0.77083333333333304</v>
      </c>
      <c r="CA22" s="13"/>
      <c r="CB22" s="13"/>
      <c r="CC22" s="6"/>
      <c r="CM22" s="8">
        <v>0.84375</v>
      </c>
      <c r="CN22" s="13"/>
      <c r="CO22" s="163"/>
      <c r="CP22" s="6"/>
      <c r="CR22" s="8"/>
      <c r="CS22" s="13"/>
      <c r="CT22" s="13"/>
      <c r="CU22" s="6"/>
      <c r="CW22" s="8">
        <v>0.75</v>
      </c>
      <c r="CX22" s="13"/>
      <c r="CY22" s="162"/>
      <c r="CZ22" s="6"/>
    </row>
    <row r="23" spans="1:104" ht="15.75" thickBot="1" x14ac:dyDescent="0.3">
      <c r="A23" s="9">
        <v>45374</v>
      </c>
      <c r="B23" s="75">
        <v>0.375</v>
      </c>
      <c r="C23" s="74">
        <v>0.79166666666666663</v>
      </c>
      <c r="D23" s="99" t="s">
        <v>224</v>
      </c>
      <c r="H23" s="8">
        <v>0.80208333333333304</v>
      </c>
      <c r="I23" s="13"/>
      <c r="J23" s="13"/>
      <c r="K23" s="6"/>
      <c r="M23" s="8">
        <v>0.78125</v>
      </c>
      <c r="N23" s="162"/>
      <c r="O23" s="163"/>
      <c r="P23" s="6"/>
      <c r="R23" s="134"/>
      <c r="S23" s="15"/>
      <c r="T23" s="15"/>
      <c r="U23" s="16"/>
      <c r="AA23" s="8">
        <v>0.73958333333333204</v>
      </c>
      <c r="AB23" s="13"/>
      <c r="AC23" s="163"/>
      <c r="AD23" s="6"/>
      <c r="AH23" s="13"/>
      <c r="AI23" s="20"/>
      <c r="AJ23" s="17"/>
      <c r="AK23" s="19"/>
      <c r="AL23" s="13"/>
      <c r="AM23" s="13"/>
      <c r="AN23" s="8">
        <v>0.79166666666666696</v>
      </c>
      <c r="AO23" s="13"/>
      <c r="AP23" s="158"/>
      <c r="AQ23" s="6"/>
      <c r="AS23" s="8">
        <v>0.75</v>
      </c>
      <c r="AT23" s="157"/>
      <c r="AU23" s="158"/>
      <c r="AV23" s="6"/>
      <c r="AX23" s="8">
        <v>0.79166666666666696</v>
      </c>
      <c r="AY23" s="13"/>
      <c r="AZ23" s="187"/>
      <c r="BA23" s="6"/>
      <c r="BQ23" s="8">
        <v>0.76041666666666696</v>
      </c>
      <c r="BR23" s="13"/>
      <c r="BS23" s="162"/>
      <c r="BT23" s="6"/>
      <c r="BZ23" s="8">
        <v>0.79166666666666696</v>
      </c>
      <c r="CA23" s="13"/>
      <c r="CB23" s="13"/>
      <c r="CC23" s="6"/>
      <c r="CM23" s="8">
        <v>0.86458333333333304</v>
      </c>
      <c r="CN23" s="13"/>
      <c r="CO23" s="13"/>
      <c r="CP23" s="6"/>
      <c r="CR23" s="8"/>
      <c r="CS23" s="13"/>
      <c r="CT23" s="13"/>
      <c r="CU23" s="6"/>
      <c r="CW23" s="8">
        <v>0.77083333333333304</v>
      </c>
      <c r="CX23" s="13"/>
      <c r="CY23" s="162"/>
      <c r="CZ23" s="6"/>
    </row>
    <row r="24" spans="1:104" ht="13.5" thickBot="1" x14ac:dyDescent="0.25">
      <c r="H24" s="12"/>
      <c r="I24" s="14"/>
      <c r="J24" s="14"/>
      <c r="K24" s="11"/>
      <c r="M24" s="8">
        <v>0.80208333333333304</v>
      </c>
      <c r="N24" s="162"/>
      <c r="O24" s="13"/>
      <c r="P24" s="6"/>
      <c r="R24" s="41"/>
      <c r="S24" s="42"/>
      <c r="T24" s="42"/>
      <c r="U24" s="43"/>
      <c r="AA24" s="10">
        <v>0.77083333333333337</v>
      </c>
      <c r="AB24" s="14"/>
      <c r="AC24" s="14"/>
      <c r="AD24" s="11"/>
      <c r="AH24" s="13"/>
      <c r="AI24" s="20"/>
      <c r="AJ24" s="13"/>
      <c r="AK24" s="13"/>
      <c r="AL24" s="13"/>
      <c r="AM24" s="13"/>
      <c r="AN24" s="10">
        <v>0.8125</v>
      </c>
      <c r="AO24" s="14"/>
      <c r="AP24" s="14"/>
      <c r="AQ24" s="11"/>
      <c r="AS24" s="8">
        <v>0.77083333333333304</v>
      </c>
      <c r="AT24" s="157"/>
      <c r="AU24" s="13"/>
      <c r="AV24" s="6"/>
      <c r="AX24" s="10">
        <v>0.8125</v>
      </c>
      <c r="AY24" s="14"/>
      <c r="AZ24" s="14"/>
      <c r="BA24" s="11"/>
      <c r="BQ24" s="8">
        <v>0.78125</v>
      </c>
      <c r="BR24" s="13"/>
      <c r="BS24" s="163"/>
      <c r="BT24" s="6"/>
      <c r="BZ24" s="10">
        <v>0.8125</v>
      </c>
      <c r="CA24" s="14"/>
      <c r="CB24" s="14"/>
      <c r="CC24" s="11"/>
      <c r="CM24" s="10"/>
      <c r="CN24" s="14"/>
      <c r="CO24" s="14"/>
      <c r="CP24" s="11"/>
      <c r="CR24" s="10"/>
      <c r="CS24" s="14"/>
      <c r="CT24" s="14"/>
      <c r="CU24" s="11"/>
      <c r="CW24" s="8">
        <v>0.79166666666666596</v>
      </c>
      <c r="CX24" s="13"/>
      <c r="CY24" s="163"/>
      <c r="CZ24" s="6"/>
    </row>
    <row r="25" spans="1:104" ht="12.75" customHeight="1" thickBot="1" x14ac:dyDescent="0.25">
      <c r="M25" s="8">
        <v>0.82291666666666596</v>
      </c>
      <c r="N25" s="163"/>
      <c r="O25" s="13"/>
      <c r="P25" s="6"/>
      <c r="R25" s="44"/>
      <c r="S25" s="44"/>
      <c r="T25" s="44"/>
      <c r="U25" s="44"/>
      <c r="AH25" s="13"/>
      <c r="AI25" s="13"/>
      <c r="AJ25" s="13"/>
      <c r="AK25" s="13"/>
      <c r="AL25" s="13"/>
      <c r="AM25" s="13"/>
      <c r="AS25" s="8">
        <v>0.79166666666666696</v>
      </c>
      <c r="AT25" s="157"/>
      <c r="AU25" s="13"/>
      <c r="AV25" s="6"/>
      <c r="BQ25" s="10">
        <v>0.79166666666666663</v>
      </c>
      <c r="BR25" s="14"/>
      <c r="BS25" s="14"/>
      <c r="BT25" s="11"/>
      <c r="CW25" s="10"/>
      <c r="CX25" s="14"/>
      <c r="CY25" s="14"/>
      <c r="CZ25" s="11"/>
    </row>
    <row r="26" spans="1:104" ht="13.5" thickBot="1" x14ac:dyDescent="0.25">
      <c r="M26" s="10">
        <v>0.843749999999999</v>
      </c>
      <c r="N26" s="14"/>
      <c r="O26" s="14"/>
      <c r="P26" s="11"/>
      <c r="AH26" s="13"/>
      <c r="AI26" s="13"/>
      <c r="AJ26" s="13"/>
      <c r="AK26" s="13"/>
      <c r="AL26" s="13"/>
      <c r="AM26" s="13"/>
      <c r="AS26" s="8">
        <v>0.8125</v>
      </c>
      <c r="AT26" s="157"/>
      <c r="AU26" s="13"/>
      <c r="AV26" s="6"/>
    </row>
    <row r="27" spans="1:104" ht="13.5" customHeight="1" thickBot="1" x14ac:dyDescent="0.25">
      <c r="N27" s="40"/>
      <c r="O27" s="40"/>
      <c r="AS27" s="10">
        <v>0.83333333333333304</v>
      </c>
      <c r="AT27" s="158"/>
      <c r="AU27" s="14"/>
      <c r="AV27" s="11"/>
    </row>
    <row r="28" spans="1:104" ht="13.5" customHeight="1" x14ac:dyDescent="0.2">
      <c r="N28" s="40"/>
    </row>
    <row r="29" spans="1:104" ht="12.75" customHeight="1" x14ac:dyDescent="0.2"/>
    <row r="30" spans="1:104" ht="12.75" customHeight="1" x14ac:dyDescent="0.2"/>
    <row r="31" spans="1:104" ht="13.5" customHeight="1" x14ac:dyDescent="0.2"/>
    <row r="32" spans="1:104" ht="13.5" customHeight="1" x14ac:dyDescent="0.2"/>
    <row r="33" ht="13.5" customHeight="1" x14ac:dyDescent="0.2"/>
    <row r="34" ht="13.5" customHeight="1" x14ac:dyDescent="0.2"/>
    <row r="35" ht="12.75" customHeight="1" x14ac:dyDescent="0.2"/>
    <row r="36" ht="12.75" customHeight="1" x14ac:dyDescent="0.2"/>
    <row r="39" ht="13.5" customHeight="1" x14ac:dyDescent="0.2"/>
    <row r="41" ht="12.75" customHeight="1" x14ac:dyDescent="0.2"/>
    <row r="42" ht="12.75" customHeight="1" x14ac:dyDescent="0.2"/>
    <row r="45" ht="13.5" customHeight="1" x14ac:dyDescent="0.2"/>
  </sheetData>
  <mergeCells count="145">
    <mergeCell ref="I18:I22"/>
    <mergeCell ref="AC18:AC23"/>
    <mergeCell ref="AJ4:AJ8"/>
    <mergeCell ref="B1:D1"/>
    <mergeCell ref="H1:K1"/>
    <mergeCell ref="N16:N21"/>
    <mergeCell ref="O18:O23"/>
    <mergeCell ref="S4:S9"/>
    <mergeCell ref="T6:T11"/>
    <mergeCell ref="S10:S15"/>
    <mergeCell ref="T12:T17"/>
    <mergeCell ref="S16:S21"/>
    <mergeCell ref="N10:N15"/>
    <mergeCell ref="O12:O17"/>
    <mergeCell ref="T18:T21"/>
    <mergeCell ref="M2:P2"/>
    <mergeCell ref="H2:K2"/>
    <mergeCell ref="R2:U2"/>
    <mergeCell ref="N4:N9"/>
    <mergeCell ref="O6:O11"/>
    <mergeCell ref="U15:U20"/>
    <mergeCell ref="N22:N25"/>
    <mergeCell ref="I6:I11"/>
    <mergeCell ref="I12:I17"/>
    <mergeCell ref="J8:J13"/>
    <mergeCell ref="J14:J19"/>
    <mergeCell ref="K12:K17"/>
    <mergeCell ref="AF2:AG2"/>
    <mergeCell ref="AG4:AG8"/>
    <mergeCell ref="X4:X9"/>
    <mergeCell ref="Y4:Y9"/>
    <mergeCell ref="W2:Y2"/>
    <mergeCell ref="AA2:AD2"/>
    <mergeCell ref="AB4:AB9"/>
    <mergeCell ref="AC6:AC11"/>
    <mergeCell ref="AB10:AB15"/>
    <mergeCell ref="AC12:AC17"/>
    <mergeCell ref="AD15:AD20"/>
    <mergeCell ref="AB16:AB21"/>
    <mergeCell ref="AN2:AQ2"/>
    <mergeCell ref="AO4:AO9"/>
    <mergeCell ref="AO10:AO15"/>
    <mergeCell ref="AI2:AL2"/>
    <mergeCell ref="AK6:AK11"/>
    <mergeCell ref="AQ12:AQ17"/>
    <mergeCell ref="AO16:AO21"/>
    <mergeCell ref="AP6:AP11"/>
    <mergeCell ref="AP12:AP17"/>
    <mergeCell ref="AP18:AP23"/>
    <mergeCell ref="AJ9:AJ14"/>
    <mergeCell ref="AS2:AV2"/>
    <mergeCell ref="AT4:AT9"/>
    <mergeCell ref="AU6:AU11"/>
    <mergeCell ref="AT10:AT15"/>
    <mergeCell ref="AU12:AU17"/>
    <mergeCell ref="AV14:AV19"/>
    <mergeCell ref="AT16:AT21"/>
    <mergeCell ref="AU18:AU23"/>
    <mergeCell ref="AT22:AT27"/>
    <mergeCell ref="AS1:AV1"/>
    <mergeCell ref="AN1:AQ1"/>
    <mergeCell ref="AI1:AL1"/>
    <mergeCell ref="AA1:AD1"/>
    <mergeCell ref="R1:U1"/>
    <mergeCell ref="M1:P1"/>
    <mergeCell ref="W1:Y1"/>
    <mergeCell ref="AF1:AG1"/>
    <mergeCell ref="AX1:BA1"/>
    <mergeCell ref="AX2:BA2"/>
    <mergeCell ref="AY4:AY9"/>
    <mergeCell ref="AZ6:AZ11"/>
    <mergeCell ref="AY10:AY15"/>
    <mergeCell ref="AZ12:AZ17"/>
    <mergeCell ref="AY16:AY21"/>
    <mergeCell ref="BD4:BD9"/>
    <mergeCell ref="BH4:BH9"/>
    <mergeCell ref="BH10:BH15"/>
    <mergeCell ref="AZ18:AZ23"/>
    <mergeCell ref="BI12:BI18"/>
    <mergeCell ref="BC2:BE2"/>
    <mergeCell ref="BG1:BJ1"/>
    <mergeCell ref="BG2:BJ2"/>
    <mergeCell ref="BI6:BI11"/>
    <mergeCell ref="BE4:BE9"/>
    <mergeCell ref="BM4:BM9"/>
    <mergeCell ref="BN12:BN17"/>
    <mergeCell ref="BN5:BN10"/>
    <mergeCell ref="BM11:BM16"/>
    <mergeCell ref="BC1:BE1"/>
    <mergeCell ref="BO6:BO11"/>
    <mergeCell ref="BL1:BO1"/>
    <mergeCell ref="BL2:BO2"/>
    <mergeCell ref="BR16:BR21"/>
    <mergeCell ref="BS18:BS24"/>
    <mergeCell ref="BQ1:BT1"/>
    <mergeCell ref="BQ2:BT2"/>
    <mergeCell ref="BR4:BR9"/>
    <mergeCell ref="BS12:BS17"/>
    <mergeCell ref="BS6:BS11"/>
    <mergeCell ref="BR10:BR15"/>
    <mergeCell ref="BV1:BX1"/>
    <mergeCell ref="BV2:BX2"/>
    <mergeCell ref="BW4:BW9"/>
    <mergeCell ref="BX4:BX9"/>
    <mergeCell ref="BZ1:CC1"/>
    <mergeCell ref="BZ2:CC2"/>
    <mergeCell ref="CA4:CA9"/>
    <mergeCell ref="CB6:CB11"/>
    <mergeCell ref="CA10:CA15"/>
    <mergeCell ref="CB12:CB17"/>
    <mergeCell ref="CF12:CF17"/>
    <mergeCell ref="CK4:CK9"/>
    <mergeCell ref="CJ2:CK2"/>
    <mergeCell ref="CJ1:CK1"/>
    <mergeCell ref="CA16:CA21"/>
    <mergeCell ref="CB18:CB21"/>
    <mergeCell ref="CE1:CH1"/>
    <mergeCell ref="CE2:CH2"/>
    <mergeCell ref="CF4:CF9"/>
    <mergeCell ref="CG5:CG10"/>
    <mergeCell ref="CG13:CG18"/>
    <mergeCell ref="CH7:CH12"/>
    <mergeCell ref="CW1:CZ1"/>
    <mergeCell ref="CW2:CZ2"/>
    <mergeCell ref="CX4:CX9"/>
    <mergeCell ref="CY6:CY11"/>
    <mergeCell ref="CX10:CX15"/>
    <mergeCell ref="CY12:CY17"/>
    <mergeCell ref="CX16:CX21"/>
    <mergeCell ref="CY18:CY24"/>
    <mergeCell ref="CN10:CN15"/>
    <mergeCell ref="CO12:CO17"/>
    <mergeCell ref="CN16:CN21"/>
    <mergeCell ref="CO18:CO22"/>
    <mergeCell ref="CP8:CP13"/>
    <mergeCell ref="CR1:CU1"/>
    <mergeCell ref="CR2:CU2"/>
    <mergeCell ref="CS4:CS9"/>
    <mergeCell ref="CT6:CT11"/>
    <mergeCell ref="CS10:CS15"/>
    <mergeCell ref="CM1:CP1"/>
    <mergeCell ref="CM2:CP2"/>
    <mergeCell ref="CN4:CN9"/>
    <mergeCell ref="CO6:CO11"/>
    <mergeCell ref="CT12:CT1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workbookViewId="0">
      <selection activeCell="G9" sqref="G9"/>
    </sheetView>
  </sheetViews>
  <sheetFormatPr defaultRowHeight="12.75" x14ac:dyDescent="0.2"/>
  <cols>
    <col min="1" max="1" width="10.42578125" bestFit="1" customWidth="1"/>
    <col min="2" max="2" width="10.7109375" bestFit="1" customWidth="1"/>
    <col min="4" max="4" width="9.7109375" bestFit="1" customWidth="1"/>
    <col min="5" max="5" width="10.28515625" bestFit="1" customWidth="1"/>
    <col min="6" max="6" width="10.5703125" bestFit="1" customWidth="1"/>
    <col min="12" max="12" width="10.42578125" bestFit="1" customWidth="1"/>
    <col min="16" max="16" width="10.42578125" bestFit="1" customWidth="1"/>
  </cols>
  <sheetData>
    <row r="1" spans="1:9" ht="15.75" thickBot="1" x14ac:dyDescent="0.3">
      <c r="A1" s="3"/>
      <c r="B1" s="5" t="s">
        <v>240</v>
      </c>
      <c r="C1" s="5" t="s">
        <v>241</v>
      </c>
      <c r="D1" s="192" t="s">
        <v>398</v>
      </c>
      <c r="E1" s="192"/>
    </row>
    <row r="2" spans="1:9" ht="15" x14ac:dyDescent="0.25">
      <c r="A2" s="51">
        <v>45192</v>
      </c>
      <c r="B2" s="142">
        <v>0.54166666666666663</v>
      </c>
      <c r="C2" s="143">
        <v>0.8125</v>
      </c>
      <c r="D2" s="203" t="s">
        <v>231</v>
      </c>
      <c r="E2" s="204"/>
      <c r="F2" s="140" t="s">
        <v>397</v>
      </c>
    </row>
    <row r="3" spans="1:9" ht="15" x14ac:dyDescent="0.25">
      <c r="A3" s="37">
        <v>45206</v>
      </c>
      <c r="B3" s="144">
        <v>0.54166666666666663</v>
      </c>
      <c r="C3" s="145">
        <v>0.66666666666666663</v>
      </c>
      <c r="D3" s="197" t="s">
        <v>229</v>
      </c>
      <c r="E3" s="198"/>
    </row>
    <row r="4" spans="1:9" ht="15" x14ac:dyDescent="0.25">
      <c r="A4" s="37">
        <v>45217</v>
      </c>
      <c r="B4" s="144">
        <v>0.77083333333333337</v>
      </c>
      <c r="C4" s="145">
        <v>0.89583333333333337</v>
      </c>
      <c r="D4" s="197" t="s">
        <v>230</v>
      </c>
      <c r="E4" s="198"/>
    </row>
    <row r="5" spans="1:9" ht="15" x14ac:dyDescent="0.25">
      <c r="A5" s="37">
        <v>45227</v>
      </c>
      <c r="B5" s="144">
        <v>0.54166666666666663</v>
      </c>
      <c r="C5" s="145">
        <v>0.66666666666666663</v>
      </c>
      <c r="D5" s="197" t="s">
        <v>233</v>
      </c>
      <c r="E5" s="198"/>
    </row>
    <row r="6" spans="1:9" ht="15" x14ac:dyDescent="0.25">
      <c r="A6" s="37">
        <v>45248</v>
      </c>
      <c r="B6" s="144">
        <v>0.54166666666666663</v>
      </c>
      <c r="C6" s="145">
        <v>0.66666666666666663</v>
      </c>
      <c r="D6" s="201" t="s">
        <v>231</v>
      </c>
      <c r="E6" s="202"/>
      <c r="F6" s="140"/>
    </row>
    <row r="7" spans="1:9" ht="15" x14ac:dyDescent="0.25">
      <c r="A7" s="37">
        <v>45262</v>
      </c>
      <c r="B7" s="144">
        <v>0.54166666666666663</v>
      </c>
      <c r="C7" s="145">
        <v>0.66666666666666663</v>
      </c>
      <c r="D7" s="197" t="s">
        <v>229</v>
      </c>
      <c r="E7" s="198"/>
    </row>
    <row r="8" spans="1:9" ht="15" x14ac:dyDescent="0.25">
      <c r="A8" s="38">
        <v>45297</v>
      </c>
      <c r="B8" s="146">
        <v>0.54166666666666663</v>
      </c>
      <c r="C8" s="147">
        <v>0.66666666666666663</v>
      </c>
      <c r="D8" s="199" t="s">
        <v>228</v>
      </c>
      <c r="E8" s="200"/>
    </row>
    <row r="9" spans="1:9" ht="15" x14ac:dyDescent="0.25">
      <c r="A9" s="37">
        <v>45311</v>
      </c>
      <c r="B9" s="144">
        <v>0.54166666666666663</v>
      </c>
      <c r="C9" s="145">
        <v>0.66666666666666663</v>
      </c>
      <c r="D9" s="197" t="s">
        <v>230</v>
      </c>
      <c r="E9" s="198"/>
    </row>
    <row r="10" spans="1:9" ht="15" x14ac:dyDescent="0.25">
      <c r="A10" s="37">
        <v>45329</v>
      </c>
      <c r="B10" s="144">
        <v>0.77083333333333337</v>
      </c>
      <c r="C10" s="145">
        <v>0.89583333333333337</v>
      </c>
      <c r="D10" s="197" t="s">
        <v>232</v>
      </c>
      <c r="E10" s="198"/>
    </row>
    <row r="11" spans="1:9" ht="15" x14ac:dyDescent="0.25">
      <c r="A11" s="141">
        <v>45339</v>
      </c>
      <c r="B11" s="148">
        <v>0.54166666666666663</v>
      </c>
      <c r="C11" s="149">
        <v>0.66666666666666663</v>
      </c>
      <c r="D11" s="195" t="s">
        <v>232</v>
      </c>
      <c r="E11" s="196"/>
    </row>
    <row r="12" spans="1:9" ht="15.75" thickBot="1" x14ac:dyDescent="0.3">
      <c r="A12" s="39">
        <v>45353</v>
      </c>
      <c r="B12" s="150">
        <v>0.54166666666666663</v>
      </c>
      <c r="C12" s="151">
        <v>0.8125</v>
      </c>
      <c r="D12" s="193" t="s">
        <v>233</v>
      </c>
      <c r="E12" s="194"/>
      <c r="F12" s="140" t="s">
        <v>397</v>
      </c>
    </row>
    <row r="13" spans="1:9" s="40" customFormat="1" x14ac:dyDescent="0.2">
      <c r="A13"/>
      <c r="B13"/>
      <c r="C13"/>
      <c r="D13"/>
      <c r="E13"/>
    </row>
    <row r="14" spans="1:9" ht="13.5" thickBot="1" x14ac:dyDescent="0.25"/>
    <row r="15" spans="1:9" ht="15.75" thickBot="1" x14ac:dyDescent="0.3">
      <c r="A15" s="189"/>
      <c r="B15" s="191"/>
      <c r="C15" s="189" t="s">
        <v>300</v>
      </c>
      <c r="D15" s="190"/>
      <c r="E15" s="190"/>
      <c r="F15" s="189" t="s">
        <v>301</v>
      </c>
      <c r="G15" s="190"/>
      <c r="H15" s="190"/>
      <c r="I15" s="191"/>
    </row>
    <row r="16" spans="1:9" ht="13.5" thickBot="1" x14ac:dyDescent="0.25">
      <c r="A16" s="33" t="s">
        <v>302</v>
      </c>
      <c r="B16" s="61" t="s">
        <v>1</v>
      </c>
      <c r="C16" s="56" t="s">
        <v>242</v>
      </c>
      <c r="D16" s="57" t="s">
        <v>243</v>
      </c>
      <c r="E16" s="58" t="s">
        <v>244</v>
      </c>
      <c r="F16" s="59" t="s">
        <v>242</v>
      </c>
      <c r="G16" s="57" t="s">
        <v>243</v>
      </c>
      <c r="H16" s="57" t="s">
        <v>244</v>
      </c>
      <c r="I16" s="60" t="s">
        <v>305</v>
      </c>
    </row>
    <row r="17" spans="1:9" x14ac:dyDescent="0.2">
      <c r="A17" s="52">
        <v>45192</v>
      </c>
      <c r="B17" s="35" t="s">
        <v>303</v>
      </c>
      <c r="C17" s="29"/>
      <c r="D17" s="30"/>
      <c r="E17" s="62"/>
      <c r="F17" s="29"/>
      <c r="G17" s="30"/>
      <c r="H17" s="30"/>
      <c r="I17" s="62"/>
    </row>
    <row r="18" spans="1:9" x14ac:dyDescent="0.2">
      <c r="A18" s="53">
        <v>45206</v>
      </c>
      <c r="B18" s="36" t="s">
        <v>303</v>
      </c>
      <c r="C18" s="31"/>
      <c r="D18" s="25"/>
      <c r="E18" s="26"/>
      <c r="F18" s="31"/>
      <c r="G18" s="25"/>
      <c r="H18" s="25"/>
      <c r="I18" s="26"/>
    </row>
    <row r="19" spans="1:9" x14ac:dyDescent="0.2">
      <c r="A19" s="53">
        <v>45217</v>
      </c>
      <c r="B19" s="36" t="s">
        <v>304</v>
      </c>
      <c r="C19" s="31"/>
      <c r="D19" s="25"/>
      <c r="E19" s="26"/>
      <c r="F19" s="31"/>
      <c r="G19" s="25"/>
      <c r="H19" s="25"/>
      <c r="I19" s="26"/>
    </row>
    <row r="20" spans="1:9" x14ac:dyDescent="0.2">
      <c r="A20" s="53">
        <v>45227</v>
      </c>
      <c r="B20" s="36" t="s">
        <v>275</v>
      </c>
      <c r="C20" s="31"/>
      <c r="D20" s="25"/>
      <c r="E20" s="26"/>
      <c r="F20" s="31"/>
      <c r="G20" s="25"/>
      <c r="H20" s="25"/>
      <c r="I20" s="26"/>
    </row>
    <row r="21" spans="1:9" x14ac:dyDescent="0.2">
      <c r="A21" s="53">
        <v>45248</v>
      </c>
      <c r="B21" s="36" t="s">
        <v>275</v>
      </c>
      <c r="C21" s="31"/>
      <c r="D21" s="25"/>
      <c r="E21" s="26"/>
      <c r="F21" s="31"/>
      <c r="G21" s="25"/>
      <c r="H21" s="25"/>
      <c r="I21" s="26"/>
    </row>
    <row r="22" spans="1:9" x14ac:dyDescent="0.2">
      <c r="A22" s="53">
        <v>45262</v>
      </c>
      <c r="B22" s="36" t="s">
        <v>275</v>
      </c>
      <c r="C22" s="31"/>
      <c r="D22" s="25"/>
      <c r="E22" s="26"/>
      <c r="F22" s="31"/>
      <c r="G22" s="25"/>
      <c r="H22" s="25"/>
      <c r="I22" s="26"/>
    </row>
    <row r="23" spans="1:9" ht="15" x14ac:dyDescent="0.25">
      <c r="A23" s="54">
        <v>45297</v>
      </c>
      <c r="B23" s="36" t="s">
        <v>275</v>
      </c>
      <c r="C23" s="31"/>
      <c r="D23" s="25"/>
      <c r="E23" s="26"/>
      <c r="F23" s="31"/>
      <c r="G23" s="25"/>
      <c r="H23" s="25"/>
      <c r="I23" s="26"/>
    </row>
    <row r="24" spans="1:9" x14ac:dyDescent="0.2">
      <c r="A24" s="53">
        <v>45311</v>
      </c>
      <c r="B24" s="36" t="s">
        <v>275</v>
      </c>
      <c r="C24" s="31"/>
      <c r="D24" s="25"/>
      <c r="E24" s="26"/>
      <c r="F24" s="31"/>
      <c r="G24" s="25"/>
      <c r="H24" s="25"/>
      <c r="I24" s="26"/>
    </row>
    <row r="25" spans="1:9" x14ac:dyDescent="0.2">
      <c r="A25" s="53">
        <v>45329</v>
      </c>
      <c r="B25" s="36" t="s">
        <v>256</v>
      </c>
      <c r="C25" s="31"/>
      <c r="D25" s="25"/>
      <c r="E25" s="26"/>
      <c r="F25" s="31"/>
      <c r="G25" s="25"/>
      <c r="H25" s="25"/>
      <c r="I25" s="26"/>
    </row>
    <row r="26" spans="1:9" x14ac:dyDescent="0.2">
      <c r="A26" s="53">
        <v>45339</v>
      </c>
      <c r="B26" s="36" t="s">
        <v>275</v>
      </c>
      <c r="C26" s="31"/>
      <c r="D26" s="25"/>
      <c r="E26" s="26"/>
      <c r="F26" s="31"/>
      <c r="G26" s="25"/>
      <c r="H26" s="25"/>
      <c r="I26" s="26"/>
    </row>
    <row r="27" spans="1:9" ht="13.5" thickBot="1" x14ac:dyDescent="0.25">
      <c r="A27" s="55">
        <v>45353</v>
      </c>
      <c r="B27" s="63" t="s">
        <v>275</v>
      </c>
      <c r="C27" s="32"/>
      <c r="D27" s="27"/>
      <c r="E27" s="28"/>
      <c r="F27" s="32"/>
      <c r="G27" s="27"/>
      <c r="H27" s="27"/>
      <c r="I27" s="28"/>
    </row>
  </sheetData>
  <autoFilter ref="A1:C11" xr:uid="{00000000-0009-0000-0000-000002000000}">
    <sortState xmlns:xlrd2="http://schemas.microsoft.com/office/spreadsheetml/2017/richdata2" ref="A2:C11">
      <sortCondition ref="A1:A11"/>
    </sortState>
  </autoFilter>
  <sortState xmlns:xlrd2="http://schemas.microsoft.com/office/spreadsheetml/2017/richdata2" ref="O1:O20">
    <sortCondition ref="O1:O20"/>
  </sortState>
  <mergeCells count="15">
    <mergeCell ref="F15:I15"/>
    <mergeCell ref="C15:E15"/>
    <mergeCell ref="A15:B15"/>
    <mergeCell ref="D1:E1"/>
    <mergeCell ref="D12:E12"/>
    <mergeCell ref="D11:E11"/>
    <mergeCell ref="D10:E10"/>
    <mergeCell ref="D9:E9"/>
    <mergeCell ref="D8:E8"/>
    <mergeCell ref="D7:E7"/>
    <mergeCell ref="D6:E6"/>
    <mergeCell ref="D5:E5"/>
    <mergeCell ref="D4:E4"/>
    <mergeCell ref="D3:E3"/>
    <mergeCell ref="D2:E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89730-6D50-4E6B-9FC1-2E919B766555}">
  <dimension ref="A1:K23"/>
  <sheetViews>
    <sheetView tabSelected="1" workbookViewId="0">
      <selection activeCell="I4" sqref="I4"/>
    </sheetView>
  </sheetViews>
  <sheetFormatPr defaultRowHeight="12.75" x14ac:dyDescent="0.2"/>
  <cols>
    <col min="1" max="1" width="10.42578125" style="70" bestFit="1" customWidth="1"/>
    <col min="2" max="2" width="16" style="70" bestFit="1" customWidth="1"/>
    <col min="3" max="3" width="15.42578125" style="70" bestFit="1" customWidth="1"/>
    <col min="4" max="4" width="9.7109375" style="70" bestFit="1" customWidth="1"/>
    <col min="5" max="5" width="8.85546875" style="70" bestFit="1" customWidth="1"/>
    <col min="6" max="6" width="6.85546875" style="70" bestFit="1" customWidth="1"/>
    <col min="7" max="7" width="10" style="70" bestFit="1" customWidth="1"/>
    <col min="8" max="9" width="5.7109375" style="70" bestFit="1" customWidth="1"/>
    <col min="10" max="10" width="7.7109375" style="70" bestFit="1" customWidth="1"/>
    <col min="11" max="11" width="22.85546875" style="70" customWidth="1"/>
    <col min="12" max="16384" width="9.140625" style="70"/>
  </cols>
  <sheetData>
    <row r="1" spans="1:11" x14ac:dyDescent="0.2">
      <c r="A1" s="106"/>
      <c r="B1" s="205"/>
      <c r="C1" s="206"/>
      <c r="D1" s="205" t="s">
        <v>222</v>
      </c>
      <c r="E1" s="206"/>
      <c r="F1" s="207"/>
      <c r="G1" s="205" t="s">
        <v>234</v>
      </c>
      <c r="H1" s="206"/>
      <c r="I1" s="206"/>
      <c r="J1" s="207"/>
    </row>
    <row r="2" spans="1:11" ht="15" x14ac:dyDescent="0.25">
      <c r="A2" s="105"/>
      <c r="B2" s="108" t="s">
        <v>235</v>
      </c>
      <c r="C2" s="109" t="s">
        <v>387</v>
      </c>
      <c r="D2" s="104" t="s">
        <v>236</v>
      </c>
      <c r="E2" s="102" t="s">
        <v>237</v>
      </c>
      <c r="F2" s="88" t="s">
        <v>238</v>
      </c>
      <c r="G2" s="103" t="s">
        <v>239</v>
      </c>
      <c r="H2" s="102" t="s">
        <v>240</v>
      </c>
      <c r="I2" s="102" t="s">
        <v>241</v>
      </c>
      <c r="J2" s="101" t="s">
        <v>238</v>
      </c>
    </row>
    <row r="3" spans="1:11" ht="15" x14ac:dyDescent="0.25">
      <c r="A3" s="87">
        <v>45192</v>
      </c>
      <c r="B3" s="86">
        <v>0.48958333333333331</v>
      </c>
      <c r="C3" s="85">
        <v>0.73958333333333337</v>
      </c>
      <c r="D3" s="84">
        <v>0.44791666666666669</v>
      </c>
      <c r="E3" s="83">
        <v>0.79166666666666663</v>
      </c>
      <c r="F3" s="99" t="s">
        <v>224</v>
      </c>
      <c r="G3" s="86">
        <v>0.58333333333333337</v>
      </c>
      <c r="H3" s="83">
        <v>0.54166666666666663</v>
      </c>
      <c r="I3" s="83">
        <v>0.79166666666666663</v>
      </c>
      <c r="J3" s="88" t="s">
        <v>231</v>
      </c>
      <c r="K3" s="70" t="s">
        <v>389</v>
      </c>
    </row>
    <row r="4" spans="1:11" ht="15" x14ac:dyDescent="0.25">
      <c r="A4" s="87">
        <v>45199</v>
      </c>
      <c r="B4" s="86">
        <v>0.40625</v>
      </c>
      <c r="C4" s="85">
        <v>0.8125</v>
      </c>
      <c r="D4" s="84">
        <v>0.38541666666666669</v>
      </c>
      <c r="E4" s="83">
        <v>0.83333333333333337</v>
      </c>
      <c r="F4" s="93" t="s">
        <v>227</v>
      </c>
      <c r="G4" s="81"/>
      <c r="H4" s="80"/>
      <c r="I4" s="80"/>
      <c r="J4" s="79"/>
      <c r="K4" s="70" t="s">
        <v>389</v>
      </c>
    </row>
    <row r="5" spans="1:11" ht="15" x14ac:dyDescent="0.25">
      <c r="A5" s="87">
        <v>45206</v>
      </c>
      <c r="B5" s="86">
        <v>0.36458333333333331</v>
      </c>
      <c r="C5" s="85">
        <v>0.66666666666666663</v>
      </c>
      <c r="D5" s="84">
        <v>0.34375</v>
      </c>
      <c r="E5" s="83">
        <v>0.70833333333333337</v>
      </c>
      <c r="F5" s="98" t="s">
        <v>226</v>
      </c>
      <c r="G5" s="86">
        <v>0.58333333333333337</v>
      </c>
      <c r="H5" s="83">
        <v>0.54166666666666663</v>
      </c>
      <c r="I5" s="83">
        <v>0.66666666666666663</v>
      </c>
      <c r="J5" s="88" t="s">
        <v>229</v>
      </c>
      <c r="K5" s="70" t="s">
        <v>389</v>
      </c>
    </row>
    <row r="6" spans="1:11" ht="15" x14ac:dyDescent="0.25">
      <c r="A6" s="87">
        <v>45217</v>
      </c>
      <c r="B6" s="86">
        <v>0.8125</v>
      </c>
      <c r="C6" s="96"/>
      <c r="D6" s="84">
        <v>0.77083333333333337</v>
      </c>
      <c r="E6" s="83">
        <v>0.89583333333333337</v>
      </c>
      <c r="F6" s="100" t="s">
        <v>230</v>
      </c>
      <c r="G6" s="86">
        <v>0.8125</v>
      </c>
      <c r="H6" s="83">
        <v>0.77083333333333337</v>
      </c>
      <c r="I6" s="83">
        <v>0.89583333333333337</v>
      </c>
      <c r="J6" s="88" t="s">
        <v>230</v>
      </c>
    </row>
    <row r="7" spans="1:11" ht="15" x14ac:dyDescent="0.25">
      <c r="A7" s="87">
        <v>45227</v>
      </c>
      <c r="B7" s="86">
        <v>0.36458333333333331</v>
      </c>
      <c r="C7" s="85">
        <v>0.72916666666666663</v>
      </c>
      <c r="D7" s="84">
        <v>0.34375</v>
      </c>
      <c r="E7" s="83">
        <v>0.77083333333333337</v>
      </c>
      <c r="F7" s="82" t="s">
        <v>223</v>
      </c>
      <c r="G7" s="86">
        <v>0.58333333333333337</v>
      </c>
      <c r="H7" s="83">
        <v>0.54166666666666663</v>
      </c>
      <c r="I7" s="83">
        <v>0.66666666666666663</v>
      </c>
      <c r="J7" s="88" t="s">
        <v>233</v>
      </c>
    </row>
    <row r="8" spans="1:11" ht="15" x14ac:dyDescent="0.25">
      <c r="A8" s="126">
        <v>45234</v>
      </c>
      <c r="B8" s="127">
        <v>0.75</v>
      </c>
      <c r="C8" s="128"/>
      <c r="D8" s="129">
        <v>0.72916666666666663</v>
      </c>
      <c r="E8" s="130">
        <v>0.80208333333333337</v>
      </c>
      <c r="F8" s="131" t="s">
        <v>230</v>
      </c>
      <c r="G8" s="92"/>
      <c r="H8" s="91"/>
      <c r="I8" s="91"/>
      <c r="J8" s="90"/>
    </row>
    <row r="9" spans="1:11" ht="15" x14ac:dyDescent="0.25">
      <c r="A9" s="87">
        <v>45241</v>
      </c>
      <c r="B9" s="86">
        <v>0.4375</v>
      </c>
      <c r="C9" s="85">
        <v>0.625</v>
      </c>
      <c r="D9" s="84">
        <v>0.41666666666666669</v>
      </c>
      <c r="E9" s="83">
        <v>0.6875</v>
      </c>
      <c r="F9" s="98" t="s">
        <v>226</v>
      </c>
      <c r="G9" s="81"/>
      <c r="H9" s="80"/>
      <c r="I9" s="80"/>
      <c r="J9" s="79"/>
      <c r="K9" s="70" t="s">
        <v>389</v>
      </c>
    </row>
    <row r="10" spans="1:11" ht="15" x14ac:dyDescent="0.25">
      <c r="A10" s="87">
        <v>45248</v>
      </c>
      <c r="B10" s="86">
        <v>0.41666666666666669</v>
      </c>
      <c r="C10" s="85">
        <v>0.77083333333333337</v>
      </c>
      <c r="D10" s="84">
        <v>0.39583333333333331</v>
      </c>
      <c r="E10" s="83">
        <v>0.8125</v>
      </c>
      <c r="F10" s="99" t="s">
        <v>224</v>
      </c>
      <c r="G10" s="86">
        <v>0.58333333333333337</v>
      </c>
      <c r="H10" s="83">
        <v>0.54166666666666663</v>
      </c>
      <c r="I10" s="83">
        <v>0.66666666666666663</v>
      </c>
      <c r="J10" s="88" t="s">
        <v>231</v>
      </c>
    </row>
    <row r="11" spans="1:11" ht="15" x14ac:dyDescent="0.25">
      <c r="A11" s="87">
        <v>45262</v>
      </c>
      <c r="B11" s="86">
        <v>0.375</v>
      </c>
      <c r="C11" s="85">
        <v>0.83333333333333337</v>
      </c>
      <c r="D11" s="84">
        <v>0.35416666666666669</v>
      </c>
      <c r="E11" s="83">
        <v>0.83333333333333337</v>
      </c>
      <c r="F11" s="93" t="s">
        <v>227</v>
      </c>
      <c r="G11" s="86">
        <v>0.58333333333333337</v>
      </c>
      <c r="H11" s="83">
        <v>0.54166666666666663</v>
      </c>
      <c r="I11" s="83">
        <v>0.66666666666666663</v>
      </c>
      <c r="J11" s="88" t="s">
        <v>229</v>
      </c>
    </row>
    <row r="12" spans="1:11" ht="15" x14ac:dyDescent="0.25">
      <c r="A12" s="87">
        <v>45276</v>
      </c>
      <c r="B12" s="86">
        <v>0.41666666666666669</v>
      </c>
      <c r="C12" s="85">
        <v>0.78125</v>
      </c>
      <c r="D12" s="84">
        <v>0.39583333333333331</v>
      </c>
      <c r="E12" s="83">
        <v>0.8125</v>
      </c>
      <c r="F12" s="98" t="s">
        <v>226</v>
      </c>
      <c r="G12" s="81"/>
      <c r="H12" s="80"/>
      <c r="I12" s="80"/>
      <c r="J12" s="79"/>
      <c r="K12" s="70" t="s">
        <v>389</v>
      </c>
    </row>
    <row r="13" spans="1:11" ht="15.75" thickBot="1" x14ac:dyDescent="0.3">
      <c r="A13" s="119">
        <v>45297</v>
      </c>
      <c r="B13" s="120">
        <v>0.58333333333333337</v>
      </c>
      <c r="C13" s="121"/>
      <c r="D13" s="122">
        <v>0.54166666666666663</v>
      </c>
      <c r="E13" s="123">
        <v>0.66666666666666663</v>
      </c>
      <c r="F13" s="124" t="s">
        <v>228</v>
      </c>
      <c r="G13" s="120">
        <v>0.58333333333333337</v>
      </c>
      <c r="H13" s="123">
        <v>0.54166666666666663</v>
      </c>
      <c r="I13" s="123">
        <v>0.66666666666666663</v>
      </c>
      <c r="J13" s="125" t="s">
        <v>228</v>
      </c>
      <c r="K13" s="70" t="s">
        <v>389</v>
      </c>
    </row>
    <row r="14" spans="1:11" ht="15" x14ac:dyDescent="0.25">
      <c r="A14" s="110">
        <v>45304</v>
      </c>
      <c r="B14" s="111">
        <v>0.39583333333333331</v>
      </c>
      <c r="C14" s="112">
        <v>0.66666666666666663</v>
      </c>
      <c r="D14" s="113">
        <v>0.375</v>
      </c>
      <c r="E14" s="114">
        <v>0.6875</v>
      </c>
      <c r="F14" s="115" t="s">
        <v>223</v>
      </c>
      <c r="G14" s="116"/>
      <c r="H14" s="117"/>
      <c r="I14" s="117"/>
      <c r="J14" s="118"/>
      <c r="K14" s="208" t="s">
        <v>388</v>
      </c>
    </row>
    <row r="15" spans="1:11" ht="15" x14ac:dyDescent="0.25">
      <c r="A15" s="87">
        <v>45311</v>
      </c>
      <c r="B15" s="86">
        <v>0.58333333333333337</v>
      </c>
      <c r="C15" s="85">
        <v>0.79166666666666663</v>
      </c>
      <c r="D15" s="84">
        <v>0.54166666666666663</v>
      </c>
      <c r="E15" s="83">
        <v>0.83333333333333337</v>
      </c>
      <c r="F15" s="89" t="s">
        <v>225</v>
      </c>
      <c r="G15" s="86">
        <v>0.58333333333333337</v>
      </c>
      <c r="H15" s="83">
        <v>0.54166666666666663</v>
      </c>
      <c r="I15" s="83">
        <v>0.66666666666666663</v>
      </c>
      <c r="J15" s="88" t="s">
        <v>230</v>
      </c>
      <c r="K15" s="208"/>
    </row>
    <row r="16" spans="1:11" ht="15" x14ac:dyDescent="0.25">
      <c r="A16" s="87">
        <v>45318</v>
      </c>
      <c r="B16" s="86">
        <v>0.38541666666666669</v>
      </c>
      <c r="C16" s="85">
        <v>0.76041666666666663</v>
      </c>
      <c r="D16" s="84">
        <v>0.36458333333333331</v>
      </c>
      <c r="E16" s="83">
        <v>0.79166666666666663</v>
      </c>
      <c r="F16" s="97" t="s">
        <v>229</v>
      </c>
      <c r="G16" s="81"/>
      <c r="H16" s="80"/>
      <c r="I16" s="80"/>
      <c r="J16" s="79"/>
      <c r="K16" s="208"/>
    </row>
    <row r="17" spans="1:11" ht="15" x14ac:dyDescent="0.25">
      <c r="A17" s="87">
        <v>45329</v>
      </c>
      <c r="B17" s="86">
        <v>0.8125</v>
      </c>
      <c r="C17" s="96"/>
      <c r="D17" s="84">
        <v>0.77083333333333337</v>
      </c>
      <c r="E17" s="83">
        <v>0.89583333333333337</v>
      </c>
      <c r="F17" s="95" t="s">
        <v>232</v>
      </c>
      <c r="G17" s="86">
        <v>0.8125</v>
      </c>
      <c r="H17" s="83">
        <v>0.77083333333333337</v>
      </c>
      <c r="I17" s="83">
        <v>0.89583333333333337</v>
      </c>
      <c r="J17" s="88" t="s">
        <v>232</v>
      </c>
      <c r="K17" s="208"/>
    </row>
    <row r="18" spans="1:11" ht="15" x14ac:dyDescent="0.25">
      <c r="A18" s="87">
        <v>45332</v>
      </c>
      <c r="B18" s="86">
        <v>0.41666666666666669</v>
      </c>
      <c r="C18" s="85">
        <v>0.71875</v>
      </c>
      <c r="D18" s="84">
        <v>0.39583333333333331</v>
      </c>
      <c r="E18" s="83">
        <v>0.77083333333333337</v>
      </c>
      <c r="F18" s="94" t="s">
        <v>228</v>
      </c>
      <c r="G18" s="81"/>
      <c r="H18" s="80"/>
      <c r="I18" s="80"/>
      <c r="J18" s="79"/>
      <c r="K18" s="208"/>
    </row>
    <row r="19" spans="1:11" ht="15" x14ac:dyDescent="0.25">
      <c r="A19" s="87">
        <v>45339</v>
      </c>
      <c r="B19" s="86">
        <v>0.58333333333333337</v>
      </c>
      <c r="C19" s="85">
        <v>0.80208333333333337</v>
      </c>
      <c r="D19" s="84">
        <v>0.54166666666666663</v>
      </c>
      <c r="E19" s="83">
        <v>0.85416666666666663</v>
      </c>
      <c r="F19" s="93" t="s">
        <v>227</v>
      </c>
      <c r="G19" s="86">
        <v>0.58333333333333337</v>
      </c>
      <c r="H19" s="83">
        <v>0.54166666666666663</v>
      </c>
      <c r="I19" s="83">
        <v>0.66666666666666663</v>
      </c>
      <c r="J19" s="88" t="s">
        <v>232</v>
      </c>
      <c r="K19" s="208"/>
    </row>
    <row r="20" spans="1:11" ht="15" x14ac:dyDescent="0.25">
      <c r="A20" s="126">
        <v>45346</v>
      </c>
      <c r="B20" s="127">
        <v>0.59375</v>
      </c>
      <c r="C20" s="132">
        <v>0.59375</v>
      </c>
      <c r="D20" s="129">
        <v>0.57291666666666663</v>
      </c>
      <c r="E20" s="130">
        <v>0.64583333333333337</v>
      </c>
      <c r="F20" s="133" t="s">
        <v>225</v>
      </c>
      <c r="G20" s="92"/>
      <c r="H20" s="91"/>
      <c r="I20" s="91"/>
      <c r="J20" s="90"/>
      <c r="K20" s="208"/>
    </row>
    <row r="21" spans="1:11" ht="15" x14ac:dyDescent="0.25">
      <c r="A21" s="87">
        <v>45353</v>
      </c>
      <c r="B21" s="86">
        <v>0.48958333333333331</v>
      </c>
      <c r="C21" s="85">
        <v>0.73958333333333337</v>
      </c>
      <c r="D21" s="84">
        <v>0.46875</v>
      </c>
      <c r="E21" s="83">
        <v>0.79166666666666663</v>
      </c>
      <c r="F21" s="89" t="s">
        <v>225</v>
      </c>
      <c r="G21" s="86">
        <v>0.58333333333333337</v>
      </c>
      <c r="H21" s="83">
        <v>0.54166666666666663</v>
      </c>
      <c r="I21" s="83">
        <v>0.8125</v>
      </c>
      <c r="J21" s="88" t="s">
        <v>233</v>
      </c>
      <c r="K21" s="208"/>
    </row>
    <row r="22" spans="1:11" ht="15" x14ac:dyDescent="0.25">
      <c r="A22" s="87">
        <v>45360</v>
      </c>
      <c r="B22" s="86">
        <v>0.5</v>
      </c>
      <c r="C22" s="85">
        <v>0.69791666666666663</v>
      </c>
      <c r="D22" s="84">
        <v>0.47916666666666669</v>
      </c>
      <c r="E22" s="83">
        <v>0.75</v>
      </c>
      <c r="F22" s="82" t="s">
        <v>223</v>
      </c>
      <c r="G22" s="81"/>
      <c r="H22" s="80"/>
      <c r="I22" s="80"/>
      <c r="J22" s="79"/>
      <c r="K22" s="208"/>
    </row>
    <row r="23" spans="1:11" ht="15.75" thickBot="1" x14ac:dyDescent="0.3">
      <c r="A23" s="78">
        <v>45374</v>
      </c>
      <c r="B23" s="77">
        <v>0.39583333333333331</v>
      </c>
      <c r="C23" s="76">
        <v>0.78125</v>
      </c>
      <c r="D23" s="75">
        <v>0.375</v>
      </c>
      <c r="E23" s="74">
        <v>0.79166666666666663</v>
      </c>
      <c r="F23" s="99" t="s">
        <v>224</v>
      </c>
      <c r="G23" s="73"/>
      <c r="H23" s="72"/>
      <c r="I23" s="72"/>
      <c r="J23" s="71"/>
      <c r="K23" s="208"/>
    </row>
  </sheetData>
  <mergeCells count="4">
    <mergeCell ref="G1:J1"/>
    <mergeCell ref="B1:C1"/>
    <mergeCell ref="D1:F1"/>
    <mergeCell ref="K14:K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C8499-311B-408C-B2D0-9B9F91AC8D88}">
  <sheetPr filterMode="1"/>
  <dimension ref="A1:K100"/>
  <sheetViews>
    <sheetView workbookViewId="0">
      <selection activeCell="A110" sqref="A110:H119"/>
    </sheetView>
  </sheetViews>
  <sheetFormatPr defaultRowHeight="12.75" x14ac:dyDescent="0.2"/>
  <cols>
    <col min="1" max="1" width="37.7109375" bestFit="1" customWidth="1"/>
    <col min="2" max="2" width="21.140625" style="40" bestFit="1" customWidth="1"/>
    <col min="3" max="3" width="9.85546875" style="40" customWidth="1"/>
    <col min="4" max="4" width="15.42578125" bestFit="1" customWidth="1"/>
    <col min="5" max="5" width="15.42578125" style="40" customWidth="1"/>
    <col min="6" max="6" width="12" bestFit="1" customWidth="1"/>
    <col min="7" max="7" width="27.7109375" bestFit="1" customWidth="1"/>
    <col min="8" max="8" width="12.28515625" bestFit="1" customWidth="1"/>
    <col min="9" max="9" width="31" bestFit="1" customWidth="1"/>
    <col min="10" max="10" width="16" bestFit="1" customWidth="1"/>
    <col min="11" max="11" width="15.5703125" bestFit="1" customWidth="1"/>
  </cols>
  <sheetData>
    <row r="1" spans="1:11" x14ac:dyDescent="0.2">
      <c r="A1" s="64" t="s">
        <v>0</v>
      </c>
      <c r="B1" s="64"/>
      <c r="C1" s="64" t="s">
        <v>302</v>
      </c>
      <c r="D1" s="64" t="s">
        <v>1</v>
      </c>
      <c r="E1" s="64" t="s">
        <v>307</v>
      </c>
      <c r="F1" s="64" t="s">
        <v>2</v>
      </c>
      <c r="G1" s="64" t="s">
        <v>3</v>
      </c>
      <c r="H1" s="64" t="s">
        <v>4</v>
      </c>
      <c r="I1" s="64" t="s">
        <v>5</v>
      </c>
      <c r="J1" s="64" t="s">
        <v>306</v>
      </c>
      <c r="K1" s="64" t="s">
        <v>307</v>
      </c>
    </row>
    <row r="2" spans="1:11" hidden="1" x14ac:dyDescent="0.2">
      <c r="A2" s="65" t="s">
        <v>12</v>
      </c>
      <c r="B2" s="69" t="str">
        <f>IF($A2="","",LOOKUP($A2,Sheet3!$C$2:$C$19,Sheet3!$A$2:$A$19))</f>
        <v>Ekerö IK HJ</v>
      </c>
      <c r="C2" s="69" t="str">
        <f>LEFT(D2,10)</f>
        <v>2023-09-23</v>
      </c>
      <c r="D2" s="65" t="s">
        <v>11</v>
      </c>
      <c r="E2" s="65" t="s">
        <v>308</v>
      </c>
      <c r="F2" s="66" t="s">
        <v>13</v>
      </c>
      <c r="G2" s="65" t="s">
        <v>14</v>
      </c>
      <c r="H2" s="66" t="s">
        <v>8</v>
      </c>
      <c r="I2" s="65" t="s">
        <v>15</v>
      </c>
      <c r="J2" s="65" t="s">
        <v>11</v>
      </c>
      <c r="K2" s="65" t="s">
        <v>308</v>
      </c>
    </row>
    <row r="3" spans="1:11" hidden="1" x14ac:dyDescent="0.2">
      <c r="A3" s="65" t="s">
        <v>16</v>
      </c>
      <c r="B3" s="69" t="str">
        <f>IF($A3="","",LOOKUP($A3,Sheet3!$C$2:$C$19,Sheet3!$A$2:$A$19))</f>
        <v>Ekerö IK Herr A</v>
      </c>
      <c r="C3" s="69" t="str">
        <f t="shared" ref="C3:C66" si="0">LEFT(D3,10)</f>
        <v>2023-09-23</v>
      </c>
      <c r="D3" s="65" t="s">
        <v>17</v>
      </c>
      <c r="E3" s="65" t="s">
        <v>20</v>
      </c>
      <c r="F3" s="66" t="s">
        <v>7</v>
      </c>
      <c r="G3" s="65" t="s">
        <v>18</v>
      </c>
      <c r="H3" s="66" t="s">
        <v>8</v>
      </c>
      <c r="I3" s="65" t="s">
        <v>19</v>
      </c>
      <c r="J3" s="65" t="s">
        <v>308</v>
      </c>
      <c r="K3" s="65" t="s">
        <v>20</v>
      </c>
    </row>
    <row r="4" spans="1:11" hidden="1" x14ac:dyDescent="0.2">
      <c r="A4" s="65" t="s">
        <v>25</v>
      </c>
      <c r="B4" s="69" t="str">
        <f>IF($A4="","",LOOKUP($A4,Sheet3!$C$2:$C$19,Sheet3!$A$2:$A$19))</f>
        <v>Ekerö IK Herr C</v>
      </c>
      <c r="C4" s="69" t="str">
        <f t="shared" si="0"/>
        <v>2023-09-23</v>
      </c>
      <c r="D4" s="65" t="s">
        <v>20</v>
      </c>
      <c r="E4" s="65" t="s">
        <v>309</v>
      </c>
      <c r="F4" s="66" t="s">
        <v>23</v>
      </c>
      <c r="G4" s="65" t="s">
        <v>26</v>
      </c>
      <c r="H4" s="66" t="s">
        <v>8</v>
      </c>
      <c r="I4" s="65" t="s">
        <v>27</v>
      </c>
      <c r="J4" s="65" t="s">
        <v>20</v>
      </c>
      <c r="K4" s="65" t="s">
        <v>309</v>
      </c>
    </row>
    <row r="5" spans="1:11" hidden="1" x14ac:dyDescent="0.2">
      <c r="A5" s="65" t="s">
        <v>28</v>
      </c>
      <c r="B5" s="69" t="str">
        <f>IF($A5="","",LOOKUP($A5,Sheet3!$C$2:$C$19,Sheet3!$A$2:$A$19))</f>
        <v>Ekerö IK Dam</v>
      </c>
      <c r="C5" s="69" t="str">
        <f t="shared" si="0"/>
        <v>2023-09-23</v>
      </c>
      <c r="D5" s="65" t="s">
        <v>29</v>
      </c>
      <c r="E5" s="65" t="s">
        <v>310</v>
      </c>
      <c r="F5" s="66" t="s">
        <v>7</v>
      </c>
      <c r="G5" s="65" t="s">
        <v>30</v>
      </c>
      <c r="H5" s="66" t="s">
        <v>8</v>
      </c>
      <c r="I5" s="65" t="s">
        <v>31</v>
      </c>
      <c r="J5" s="65" t="s">
        <v>309</v>
      </c>
      <c r="K5" s="65" t="s">
        <v>310</v>
      </c>
    </row>
    <row r="6" spans="1:11" hidden="1" x14ac:dyDescent="0.2">
      <c r="A6" s="65" t="s">
        <v>32</v>
      </c>
      <c r="B6" s="69" t="str">
        <f>IF($A6="","",LOOKUP($A6,Sheet3!$C$2:$C$19,Sheet3!$A$2:$A$19))</f>
        <v>Ekerö IK P14 LLD</v>
      </c>
      <c r="C6" s="69" t="str">
        <f t="shared" si="0"/>
        <v>2023-09-30</v>
      </c>
      <c r="D6" s="65" t="s">
        <v>33</v>
      </c>
      <c r="F6" s="66" t="s">
        <v>23</v>
      </c>
      <c r="G6" s="65" t="s">
        <v>34</v>
      </c>
      <c r="H6" s="66" t="s">
        <v>8</v>
      </c>
      <c r="I6" s="65" t="s">
        <v>35</v>
      </c>
      <c r="J6" s="65" t="s">
        <v>33</v>
      </c>
      <c r="K6" s="65" t="s">
        <v>36</v>
      </c>
    </row>
    <row r="7" spans="1:11" hidden="1" x14ac:dyDescent="0.2">
      <c r="A7" s="65" t="s">
        <v>37</v>
      </c>
      <c r="B7" s="69" t="str">
        <f>IF($A7="","",LOOKUP($A7,Sheet3!$C$2:$C$19,Sheet3!$A$2:$A$19))</f>
        <v>Ekerö IK P12/13 BMS</v>
      </c>
      <c r="C7" s="69" t="str">
        <f t="shared" si="0"/>
        <v>2023-09-30</v>
      </c>
      <c r="D7" s="65" t="s">
        <v>36</v>
      </c>
      <c r="F7" s="66" t="s">
        <v>13</v>
      </c>
      <c r="G7" s="65" t="s">
        <v>38</v>
      </c>
      <c r="H7" s="66" t="s">
        <v>8</v>
      </c>
      <c r="I7" s="65" t="s">
        <v>39</v>
      </c>
      <c r="J7" s="65" t="s">
        <v>36</v>
      </c>
      <c r="K7" s="65" t="s">
        <v>40</v>
      </c>
    </row>
    <row r="8" spans="1:11" hidden="1" x14ac:dyDescent="0.2">
      <c r="A8" s="65" t="s">
        <v>41</v>
      </c>
      <c r="B8" s="69" t="str">
        <f>IF($A8="","",LOOKUP($A8,Sheet3!$C$2:$C$19,Sheet3!$A$2:$A$19))</f>
        <v>Ekerö IK F10/11/12 BS</v>
      </c>
      <c r="C8" s="69" t="str">
        <f t="shared" si="0"/>
        <v>2023-09-30</v>
      </c>
      <c r="D8" s="65" t="s">
        <v>40</v>
      </c>
      <c r="F8" s="66" t="s">
        <v>7</v>
      </c>
      <c r="G8" s="65" t="s">
        <v>42</v>
      </c>
      <c r="H8" s="66" t="s">
        <v>8</v>
      </c>
      <c r="I8" s="65" t="s">
        <v>43</v>
      </c>
      <c r="J8" s="65" t="s">
        <v>40</v>
      </c>
      <c r="K8" s="65" t="s">
        <v>311</v>
      </c>
    </row>
    <row r="9" spans="1:11" hidden="1" x14ac:dyDescent="0.2">
      <c r="A9" s="65" t="s">
        <v>44</v>
      </c>
      <c r="B9" s="69" t="str">
        <f>IF($A9="","",LOOKUP($A9,Sheet3!$C$2:$C$19,Sheet3!$A$2:$A$19))</f>
        <v>Ekerö IK F09 RML</v>
      </c>
      <c r="C9" s="69" t="str">
        <f t="shared" si="0"/>
        <v>2023-09-30</v>
      </c>
      <c r="D9" s="65" t="s">
        <v>45</v>
      </c>
      <c r="F9" s="66" t="s">
        <v>13</v>
      </c>
      <c r="G9" s="65" t="s">
        <v>14</v>
      </c>
      <c r="H9" s="66" t="s">
        <v>8</v>
      </c>
      <c r="I9" s="65" t="s">
        <v>46</v>
      </c>
      <c r="J9" s="65" t="s">
        <v>45</v>
      </c>
      <c r="K9" s="65" t="s">
        <v>47</v>
      </c>
    </row>
    <row r="10" spans="1:11" hidden="1" x14ac:dyDescent="0.2">
      <c r="A10" s="65" t="s">
        <v>50</v>
      </c>
      <c r="B10" s="69" t="str">
        <f>IF($A10="","",LOOKUP($A10,Sheet3!$C$2:$C$19,Sheet3!$A$2:$A$19))</f>
        <v>Ekerö IK F09 RM</v>
      </c>
      <c r="C10" s="69" t="str">
        <f t="shared" si="0"/>
        <v>2023-09-30</v>
      </c>
      <c r="D10" s="65" t="s">
        <v>47</v>
      </c>
      <c r="F10" s="66" t="s">
        <v>13</v>
      </c>
      <c r="G10" s="65" t="s">
        <v>51</v>
      </c>
      <c r="H10" s="66" t="s">
        <v>8</v>
      </c>
      <c r="I10" s="65" t="s">
        <v>52</v>
      </c>
      <c r="J10" s="65" t="s">
        <v>47</v>
      </c>
      <c r="K10" s="65" t="s">
        <v>53</v>
      </c>
    </row>
    <row r="11" spans="1:11" hidden="1" x14ac:dyDescent="0.2">
      <c r="A11" s="65" t="s">
        <v>58</v>
      </c>
      <c r="B11" s="69" t="str">
        <f>IF($A11="","",LOOKUP($A11,Sheet3!$C$2:$C$19,Sheet3!$A$2:$A$19))</f>
        <v>Ekerö IK P10/11 LJR</v>
      </c>
      <c r="C11" s="69" t="str">
        <f t="shared" si="0"/>
        <v>2023-09-30</v>
      </c>
      <c r="D11" s="65" t="s">
        <v>53</v>
      </c>
      <c r="F11" s="66" t="s">
        <v>7</v>
      </c>
      <c r="G11" s="65" t="s">
        <v>59</v>
      </c>
      <c r="H11" s="66" t="s">
        <v>8</v>
      </c>
      <c r="I11" s="65" t="s">
        <v>60</v>
      </c>
      <c r="J11" s="65" t="s">
        <v>53</v>
      </c>
      <c r="K11" s="65" t="s">
        <v>61</v>
      </c>
    </row>
    <row r="12" spans="1:11" hidden="1" x14ac:dyDescent="0.2">
      <c r="A12" s="65" t="s">
        <v>62</v>
      </c>
      <c r="B12" s="69" t="str">
        <f>IF($A12="","",LOOKUP($A12,Sheet3!$C$2:$C$19,Sheet3!$A$2:$A$19))</f>
        <v>Ekerö IK P10/11 LJM</v>
      </c>
      <c r="C12" s="69" t="str">
        <f t="shared" si="0"/>
        <v>2023-09-30</v>
      </c>
      <c r="D12" s="65" t="s">
        <v>61</v>
      </c>
      <c r="F12" s="66" t="s">
        <v>23</v>
      </c>
      <c r="G12" s="65" t="s">
        <v>63</v>
      </c>
      <c r="H12" s="66" t="s">
        <v>8</v>
      </c>
      <c r="I12" s="65" t="s">
        <v>64</v>
      </c>
      <c r="J12" s="65" t="s">
        <v>61</v>
      </c>
      <c r="K12" s="65" t="s">
        <v>65</v>
      </c>
    </row>
    <row r="13" spans="1:11" hidden="1" x14ac:dyDescent="0.2">
      <c r="A13" s="65" t="s">
        <v>21</v>
      </c>
      <c r="B13" s="69" t="str">
        <f>IF($A13="","",LOOKUP($A13,Sheet3!$C$2:$C$19,Sheet3!$A$2:$A$19))</f>
        <v>Ekerö IK Herr B</v>
      </c>
      <c r="C13" s="69" t="str">
        <f t="shared" si="0"/>
        <v>2023-09-30</v>
      </c>
      <c r="D13" s="65" t="s">
        <v>65</v>
      </c>
      <c r="F13" s="66" t="s">
        <v>23</v>
      </c>
      <c r="G13" s="65" t="s">
        <v>66</v>
      </c>
      <c r="H13" s="66" t="s">
        <v>8</v>
      </c>
      <c r="I13" s="65" t="s">
        <v>24</v>
      </c>
      <c r="J13" s="65" t="s">
        <v>65</v>
      </c>
      <c r="K13" s="65" t="s">
        <v>312</v>
      </c>
    </row>
    <row r="14" spans="1:11" hidden="1" x14ac:dyDescent="0.2">
      <c r="A14" s="65" t="s">
        <v>6</v>
      </c>
      <c r="B14" s="69" t="str">
        <f>IF($A14="","",LOOKUP($A14,Sheet3!$C$2:$C$19,Sheet3!$A$2:$A$19))</f>
        <v>Ekerö IK DJ</v>
      </c>
      <c r="C14" s="69" t="str">
        <f t="shared" si="0"/>
        <v>2023-09-30</v>
      </c>
      <c r="D14" s="65" t="s">
        <v>312</v>
      </c>
      <c r="F14" s="66" t="s">
        <v>7</v>
      </c>
      <c r="G14" s="65" t="s">
        <v>10</v>
      </c>
      <c r="H14" s="66" t="s">
        <v>8</v>
      </c>
      <c r="I14" s="65" t="s">
        <v>9</v>
      </c>
      <c r="J14" s="65" t="s">
        <v>312</v>
      </c>
      <c r="K14" s="65" t="s">
        <v>313</v>
      </c>
    </row>
    <row r="15" spans="1:11" x14ac:dyDescent="0.2">
      <c r="A15" s="65" t="s">
        <v>48</v>
      </c>
      <c r="B15" s="69" t="str">
        <f>IF($A15="","",LOOKUP($A15,Sheet3!$C$2:$C$19,Sheet3!$A$2:$A$19))</f>
        <v>Ekerö IK P14 LLC</v>
      </c>
      <c r="C15" s="69" t="str">
        <f t="shared" si="0"/>
        <v>2023-10-07</v>
      </c>
      <c r="D15" s="65" t="s">
        <v>69</v>
      </c>
      <c r="F15" s="66" t="s">
        <v>49</v>
      </c>
      <c r="G15" s="65" t="s">
        <v>70</v>
      </c>
      <c r="H15" s="66" t="s">
        <v>8</v>
      </c>
      <c r="I15" s="65" t="s">
        <v>35</v>
      </c>
      <c r="J15" s="65" t="s">
        <v>69</v>
      </c>
      <c r="K15" s="65" t="s">
        <v>71</v>
      </c>
    </row>
    <row r="16" spans="1:11" x14ac:dyDescent="0.2">
      <c r="A16" s="65" t="s">
        <v>54</v>
      </c>
      <c r="B16" s="69" t="str">
        <f>IF($A16="","",LOOKUP($A16,Sheet3!$C$2:$C$19,Sheet3!$A$2:$A$19))</f>
        <v>Ekerö IK P12/13 BSL</v>
      </c>
      <c r="C16" s="69" t="str">
        <f t="shared" si="0"/>
        <v>2023-10-07</v>
      </c>
      <c r="D16" s="65" t="s">
        <v>71</v>
      </c>
      <c r="F16" s="66" t="s">
        <v>7</v>
      </c>
      <c r="G16" s="65" t="s">
        <v>72</v>
      </c>
      <c r="H16" s="66" t="s">
        <v>8</v>
      </c>
      <c r="I16" s="65" t="s">
        <v>56</v>
      </c>
      <c r="J16" s="65" t="s">
        <v>71</v>
      </c>
      <c r="K16" s="65" t="s">
        <v>314</v>
      </c>
    </row>
    <row r="17" spans="1:11" x14ac:dyDescent="0.2">
      <c r="A17" s="65" t="s">
        <v>67</v>
      </c>
      <c r="B17" s="69" t="str">
        <f>IF($A17="","",LOOKUP($A17,Sheet3!$C$2:$C$19,Sheet3!$A$2:$A$19))</f>
        <v>Ekerö IK P08/09 LR</v>
      </c>
      <c r="C17" s="69" t="str">
        <f t="shared" si="0"/>
        <v>2023-10-07</v>
      </c>
      <c r="D17" s="65" t="s">
        <v>73</v>
      </c>
      <c r="F17" s="66" t="s">
        <v>49</v>
      </c>
      <c r="G17" s="65" t="s">
        <v>74</v>
      </c>
      <c r="H17" s="66" t="s">
        <v>8</v>
      </c>
      <c r="I17" s="65" t="s">
        <v>64</v>
      </c>
      <c r="J17" s="65" t="s">
        <v>73</v>
      </c>
      <c r="K17" s="65" t="s">
        <v>75</v>
      </c>
    </row>
    <row r="18" spans="1:11" x14ac:dyDescent="0.2">
      <c r="A18" s="65" t="s">
        <v>16</v>
      </c>
      <c r="B18" s="69" t="str">
        <f>IF($A18="","",LOOKUP($A18,Sheet3!$C$2:$C$19,Sheet3!$A$2:$A$19))</f>
        <v>Ekerö IK Herr A</v>
      </c>
      <c r="C18" s="69" t="str">
        <f t="shared" si="0"/>
        <v>2023-10-07</v>
      </c>
      <c r="D18" s="65" t="s">
        <v>78</v>
      </c>
      <c r="F18" s="66" t="s">
        <v>7</v>
      </c>
      <c r="G18" s="65" t="s">
        <v>79</v>
      </c>
      <c r="H18" s="66" t="s">
        <v>8</v>
      </c>
      <c r="I18" s="65" t="s">
        <v>19</v>
      </c>
      <c r="J18" s="65" t="s">
        <v>315</v>
      </c>
      <c r="K18" s="65" t="s">
        <v>80</v>
      </c>
    </row>
    <row r="19" spans="1:11" x14ac:dyDescent="0.2">
      <c r="A19" s="65" t="s">
        <v>25</v>
      </c>
      <c r="B19" s="69" t="str">
        <f>IF($A19="","",LOOKUP($A19,Sheet3!$C$2:$C$19,Sheet3!$A$2:$A$19))</f>
        <v>Ekerö IK Herr C</v>
      </c>
      <c r="C19" s="69" t="str">
        <f t="shared" si="0"/>
        <v>2023-10-07</v>
      </c>
      <c r="D19" s="65" t="s">
        <v>80</v>
      </c>
      <c r="F19" s="66" t="s">
        <v>23</v>
      </c>
      <c r="G19" s="65" t="s">
        <v>82</v>
      </c>
      <c r="H19" s="66" t="s">
        <v>8</v>
      </c>
      <c r="I19" s="65" t="s">
        <v>27</v>
      </c>
      <c r="J19" s="65" t="s">
        <v>80</v>
      </c>
      <c r="K19" s="65" t="s">
        <v>83</v>
      </c>
    </row>
    <row r="20" spans="1:11" hidden="1" x14ac:dyDescent="0.2">
      <c r="A20" s="65" t="s">
        <v>16</v>
      </c>
      <c r="B20" s="69" t="str">
        <f>IF($A20="","",LOOKUP($A20,Sheet3!$C$2:$C$19,Sheet3!$A$2:$A$19))</f>
        <v>Ekerö IK Herr A</v>
      </c>
      <c r="C20" s="69" t="str">
        <f t="shared" si="0"/>
        <v>2023-10-18</v>
      </c>
      <c r="D20" s="65" t="s">
        <v>95</v>
      </c>
      <c r="F20" s="66" t="s">
        <v>7</v>
      </c>
      <c r="G20" s="65" t="s">
        <v>81</v>
      </c>
      <c r="H20" s="66" t="s">
        <v>8</v>
      </c>
      <c r="I20" s="65" t="s">
        <v>19</v>
      </c>
      <c r="J20" s="65" t="s">
        <v>316</v>
      </c>
      <c r="K20" s="65" t="s">
        <v>317</v>
      </c>
    </row>
    <row r="21" spans="1:11" hidden="1" x14ac:dyDescent="0.2">
      <c r="A21" s="65" t="s">
        <v>32</v>
      </c>
      <c r="B21" s="69" t="str">
        <f>IF($A21="","",LOOKUP($A21,Sheet3!$C$2:$C$19,Sheet3!$A$2:$A$19))</f>
        <v>Ekerö IK P14 LLD</v>
      </c>
      <c r="C21" s="69" t="str">
        <f t="shared" si="0"/>
        <v>2023-10-28</v>
      </c>
      <c r="D21" s="65" t="s">
        <v>102</v>
      </c>
      <c r="F21" s="66" t="s">
        <v>23</v>
      </c>
      <c r="G21" s="65" t="s">
        <v>103</v>
      </c>
      <c r="H21" s="66" t="s">
        <v>8</v>
      </c>
      <c r="I21" s="65" t="s">
        <v>35</v>
      </c>
      <c r="J21" s="65" t="s">
        <v>102</v>
      </c>
      <c r="K21" s="65" t="s">
        <v>104</v>
      </c>
    </row>
    <row r="22" spans="1:11" hidden="1" x14ac:dyDescent="0.2">
      <c r="A22" s="65" t="s">
        <v>48</v>
      </c>
      <c r="B22" s="69" t="str">
        <f>IF($A22="","",LOOKUP($A22,Sheet3!$C$2:$C$19,Sheet3!$A$2:$A$19))</f>
        <v>Ekerö IK P14 LLC</v>
      </c>
      <c r="C22" s="69" t="str">
        <f t="shared" si="0"/>
        <v>2023-10-28</v>
      </c>
      <c r="D22" s="65" t="s">
        <v>104</v>
      </c>
      <c r="F22" s="66" t="s">
        <v>49</v>
      </c>
      <c r="G22" s="65" t="s">
        <v>26</v>
      </c>
      <c r="H22" s="66" t="s">
        <v>8</v>
      </c>
      <c r="I22" s="65" t="s">
        <v>35</v>
      </c>
      <c r="J22" s="65" t="s">
        <v>104</v>
      </c>
      <c r="K22" s="65" t="s">
        <v>105</v>
      </c>
    </row>
    <row r="23" spans="1:11" hidden="1" x14ac:dyDescent="0.2">
      <c r="A23" s="65" t="s">
        <v>41</v>
      </c>
      <c r="B23" s="69" t="str">
        <f>IF($A23="","",LOOKUP($A23,Sheet3!$C$2:$C$19,Sheet3!$A$2:$A$19))</f>
        <v>Ekerö IK F10/11/12 BS</v>
      </c>
      <c r="C23" s="69" t="str">
        <f t="shared" si="0"/>
        <v>2023-10-28</v>
      </c>
      <c r="D23" s="65" t="s">
        <v>105</v>
      </c>
      <c r="F23" s="66" t="s">
        <v>7</v>
      </c>
      <c r="G23" s="65" t="s">
        <v>106</v>
      </c>
      <c r="H23" s="66" t="s">
        <v>8</v>
      </c>
      <c r="I23" s="65" t="s">
        <v>43</v>
      </c>
      <c r="J23" s="65" t="s">
        <v>105</v>
      </c>
      <c r="K23" s="65" t="s">
        <v>107</v>
      </c>
    </row>
    <row r="24" spans="1:11" hidden="1" x14ac:dyDescent="0.2">
      <c r="A24" s="65" t="s">
        <v>58</v>
      </c>
      <c r="B24" s="69" t="str">
        <f>IF($A24="","",LOOKUP($A24,Sheet3!$C$2:$C$19,Sheet3!$A$2:$A$19))</f>
        <v>Ekerö IK P10/11 LJR</v>
      </c>
      <c r="C24" s="69" t="str">
        <f t="shared" si="0"/>
        <v>2023-10-28</v>
      </c>
      <c r="D24" s="65" t="s">
        <v>107</v>
      </c>
      <c r="F24" s="66" t="s">
        <v>7</v>
      </c>
      <c r="G24" s="65" t="s">
        <v>108</v>
      </c>
      <c r="H24" s="66" t="s">
        <v>8</v>
      </c>
      <c r="I24" s="65" t="s">
        <v>60</v>
      </c>
      <c r="J24" s="65" t="s">
        <v>107</v>
      </c>
      <c r="K24" s="65" t="s">
        <v>318</v>
      </c>
    </row>
    <row r="25" spans="1:11" hidden="1" x14ac:dyDescent="0.2">
      <c r="A25" s="65" t="s">
        <v>16</v>
      </c>
      <c r="B25" s="69" t="str">
        <f>IF($A25="","",LOOKUP($A25,Sheet3!$C$2:$C$19,Sheet3!$A$2:$A$19))</f>
        <v>Ekerö IK Herr A</v>
      </c>
      <c r="C25" s="69" t="str">
        <f t="shared" si="0"/>
        <v>2023-10-28</v>
      </c>
      <c r="D25" s="65" t="s">
        <v>109</v>
      </c>
      <c r="F25" s="66" t="s">
        <v>7</v>
      </c>
      <c r="G25" s="65" t="s">
        <v>110</v>
      </c>
      <c r="H25" s="66" t="s">
        <v>8</v>
      </c>
      <c r="I25" s="65" t="s">
        <v>19</v>
      </c>
      <c r="J25" s="65" t="s">
        <v>319</v>
      </c>
      <c r="K25" s="65" t="s">
        <v>320</v>
      </c>
    </row>
    <row r="26" spans="1:11" hidden="1" x14ac:dyDescent="0.2">
      <c r="A26" s="65" t="s">
        <v>67</v>
      </c>
      <c r="B26" s="69" t="str">
        <f>IF($A26="","",LOOKUP($A26,Sheet3!$C$2:$C$19,Sheet3!$A$2:$A$19))</f>
        <v>Ekerö IK P08/09 LR</v>
      </c>
      <c r="C26" s="69" t="str">
        <f t="shared" si="0"/>
        <v>2023-10-28</v>
      </c>
      <c r="D26" s="65" t="s">
        <v>111</v>
      </c>
      <c r="F26" s="66" t="s">
        <v>49</v>
      </c>
      <c r="G26" s="65" t="s">
        <v>112</v>
      </c>
      <c r="H26" s="66" t="s">
        <v>8</v>
      </c>
      <c r="I26" s="65" t="s">
        <v>64</v>
      </c>
      <c r="J26" s="65" t="s">
        <v>111</v>
      </c>
      <c r="K26" s="65" t="s">
        <v>113</v>
      </c>
    </row>
    <row r="27" spans="1:11" hidden="1" x14ac:dyDescent="0.2">
      <c r="A27" s="65" t="s">
        <v>12</v>
      </c>
      <c r="B27" s="69" t="str">
        <f>IF($A27="","",LOOKUP($A27,Sheet3!$C$2:$C$19,Sheet3!$A$2:$A$19))</f>
        <v>Ekerö IK HJ</v>
      </c>
      <c r="C27" s="69" t="str">
        <f t="shared" si="0"/>
        <v>2023-10-28</v>
      </c>
      <c r="D27" s="65" t="s">
        <v>113</v>
      </c>
      <c r="F27" s="66" t="s">
        <v>13</v>
      </c>
      <c r="G27" s="65" t="s">
        <v>76</v>
      </c>
      <c r="H27" s="66" t="s">
        <v>8</v>
      </c>
      <c r="I27" s="65" t="s">
        <v>15</v>
      </c>
      <c r="J27" s="65" t="s">
        <v>113</v>
      </c>
      <c r="K27" s="65" t="s">
        <v>321</v>
      </c>
    </row>
    <row r="28" spans="1:11" hidden="1" x14ac:dyDescent="0.2">
      <c r="A28" s="65" t="s">
        <v>21</v>
      </c>
      <c r="B28" s="69" t="str">
        <f>IF($A28="","",LOOKUP($A28,Sheet3!$C$2:$C$19,Sheet3!$A$2:$A$19))</f>
        <v>Ekerö IK Herr B</v>
      </c>
      <c r="C28" s="69" t="str">
        <f t="shared" si="0"/>
        <v>2023-11-04</v>
      </c>
      <c r="D28" s="65" t="s">
        <v>118</v>
      </c>
      <c r="F28" s="66" t="s">
        <v>23</v>
      </c>
      <c r="G28" s="65" t="s">
        <v>119</v>
      </c>
      <c r="H28" s="66" t="s">
        <v>8</v>
      </c>
      <c r="I28" s="65" t="s">
        <v>24</v>
      </c>
      <c r="J28" s="65" t="s">
        <v>118</v>
      </c>
      <c r="K28" s="65" t="s">
        <v>322</v>
      </c>
    </row>
    <row r="29" spans="1:11" hidden="1" x14ac:dyDescent="0.2">
      <c r="A29" s="65" t="s">
        <v>37</v>
      </c>
      <c r="B29" s="69" t="str">
        <f>IF($A29="","",LOOKUP($A29,Sheet3!$C$2:$C$19,Sheet3!$A$2:$A$19))</f>
        <v>Ekerö IK P12/13 BMS</v>
      </c>
      <c r="C29" s="69" t="str">
        <f t="shared" si="0"/>
        <v>2023-11-11</v>
      </c>
      <c r="D29" s="65" t="s">
        <v>121</v>
      </c>
      <c r="F29" s="66" t="s">
        <v>13</v>
      </c>
      <c r="G29" s="65" t="s">
        <v>122</v>
      </c>
      <c r="H29" s="66" t="s">
        <v>8</v>
      </c>
      <c r="I29" s="65" t="s">
        <v>39</v>
      </c>
      <c r="J29" s="65" t="s">
        <v>121</v>
      </c>
      <c r="K29" s="65" t="s">
        <v>323</v>
      </c>
    </row>
    <row r="30" spans="1:11" hidden="1" x14ac:dyDescent="0.2">
      <c r="A30" s="65" t="s">
        <v>6</v>
      </c>
      <c r="B30" s="69" t="str">
        <f>IF($A30="","",LOOKUP($A30,Sheet3!$C$2:$C$19,Sheet3!$A$2:$A$19))</f>
        <v>Ekerö IK DJ</v>
      </c>
      <c r="C30" s="69" t="str">
        <f t="shared" si="0"/>
        <v>2023-11-11</v>
      </c>
      <c r="D30" s="65" t="s">
        <v>123</v>
      </c>
      <c r="F30" s="66" t="s">
        <v>7</v>
      </c>
      <c r="G30" s="65" t="s">
        <v>124</v>
      </c>
      <c r="H30" s="66" t="s">
        <v>8</v>
      </c>
      <c r="I30" s="65" t="s">
        <v>9</v>
      </c>
      <c r="J30" s="65" t="s">
        <v>123</v>
      </c>
      <c r="K30" s="65" t="s">
        <v>324</v>
      </c>
    </row>
    <row r="31" spans="1:11" hidden="1" x14ac:dyDescent="0.2">
      <c r="A31" s="65" t="s">
        <v>28</v>
      </c>
      <c r="B31" s="69" t="str">
        <f>IF($A31="","",LOOKUP($A31,Sheet3!$C$2:$C$19,Sheet3!$A$2:$A$19))</f>
        <v>Ekerö IK Dam</v>
      </c>
      <c r="C31" s="69" t="str">
        <f t="shared" si="0"/>
        <v>2023-11-11</v>
      </c>
      <c r="D31" s="65" t="s">
        <v>125</v>
      </c>
      <c r="F31" s="66" t="s">
        <v>7</v>
      </c>
      <c r="G31" s="65" t="s">
        <v>76</v>
      </c>
      <c r="H31" s="66" t="s">
        <v>8</v>
      </c>
      <c r="I31" s="65" t="s">
        <v>31</v>
      </c>
      <c r="J31" s="65" t="s">
        <v>324</v>
      </c>
      <c r="K31" s="65" t="s">
        <v>126</v>
      </c>
    </row>
    <row r="32" spans="1:11" hidden="1" x14ac:dyDescent="0.2">
      <c r="A32" s="65" t="s">
        <v>25</v>
      </c>
      <c r="B32" s="69" t="str">
        <f>IF($A32="","",LOOKUP($A32,Sheet3!$C$2:$C$19,Sheet3!$A$2:$A$19))</f>
        <v>Ekerö IK Herr C</v>
      </c>
      <c r="C32" s="69" t="str">
        <f t="shared" si="0"/>
        <v>2023-11-11</v>
      </c>
      <c r="D32" s="65" t="s">
        <v>126</v>
      </c>
      <c r="F32" s="66" t="s">
        <v>23</v>
      </c>
      <c r="G32" s="65" t="s">
        <v>100</v>
      </c>
      <c r="H32" s="66" t="s">
        <v>8</v>
      </c>
      <c r="I32" s="65" t="s">
        <v>27</v>
      </c>
      <c r="J32" s="65" t="s">
        <v>126</v>
      </c>
      <c r="K32" s="65" t="s">
        <v>325</v>
      </c>
    </row>
    <row r="33" spans="1:11" hidden="1" x14ac:dyDescent="0.2">
      <c r="A33" s="65" t="s">
        <v>86</v>
      </c>
      <c r="B33" s="69" t="str">
        <f>IF($A33="","",LOOKUP($A33,Sheet3!$C$2:$C$19,Sheet3!$A$2:$A$19))</f>
        <v>Ekerö IK F13/14/15 BLL</v>
      </c>
      <c r="C33" s="69" t="str">
        <f t="shared" si="0"/>
        <v>2023-11-18</v>
      </c>
      <c r="D33" s="65" t="s">
        <v>129</v>
      </c>
      <c r="F33" s="66" t="s">
        <v>13</v>
      </c>
      <c r="G33" s="65" t="s">
        <v>101</v>
      </c>
      <c r="H33" s="66" t="s">
        <v>8</v>
      </c>
      <c r="I33" s="65" t="s">
        <v>88</v>
      </c>
      <c r="J33" s="65" t="s">
        <v>129</v>
      </c>
      <c r="K33" s="65" t="s">
        <v>130</v>
      </c>
    </row>
    <row r="34" spans="1:11" hidden="1" x14ac:dyDescent="0.2">
      <c r="A34" s="65" t="s">
        <v>54</v>
      </c>
      <c r="B34" s="69" t="str">
        <f>IF($A34="","",LOOKUP($A34,Sheet3!$C$2:$C$19,Sheet3!$A$2:$A$19))</f>
        <v>Ekerö IK P12/13 BSL</v>
      </c>
      <c r="C34" s="69" t="str">
        <f t="shared" si="0"/>
        <v>2023-11-18</v>
      </c>
      <c r="D34" s="65" t="s">
        <v>130</v>
      </c>
      <c r="F34" s="66" t="s">
        <v>7</v>
      </c>
      <c r="G34" s="65" t="s">
        <v>131</v>
      </c>
      <c r="H34" s="66" t="s">
        <v>8</v>
      </c>
      <c r="I34" s="65" t="s">
        <v>56</v>
      </c>
      <c r="J34" s="65" t="s">
        <v>130</v>
      </c>
      <c r="K34" s="65" t="s">
        <v>132</v>
      </c>
    </row>
    <row r="35" spans="1:11" hidden="1" x14ac:dyDescent="0.2">
      <c r="A35" s="65" t="s">
        <v>41</v>
      </c>
      <c r="B35" s="69" t="str">
        <f>IF($A35="","",LOOKUP($A35,Sheet3!$C$2:$C$19,Sheet3!$A$2:$A$19))</f>
        <v>Ekerö IK F10/11/12 BS</v>
      </c>
      <c r="C35" s="69" t="str">
        <f t="shared" si="0"/>
        <v>2023-11-18</v>
      </c>
      <c r="D35" s="65" t="s">
        <v>132</v>
      </c>
      <c r="F35" s="66" t="s">
        <v>7</v>
      </c>
      <c r="G35" s="65" t="s">
        <v>133</v>
      </c>
      <c r="H35" s="66" t="s">
        <v>8</v>
      </c>
      <c r="I35" s="65" t="s">
        <v>43</v>
      </c>
      <c r="J35" s="65" t="s">
        <v>132</v>
      </c>
      <c r="K35" s="65" t="s">
        <v>326</v>
      </c>
    </row>
    <row r="36" spans="1:11" hidden="1" x14ac:dyDescent="0.2">
      <c r="A36" s="65" t="s">
        <v>16</v>
      </c>
      <c r="B36" s="69" t="str">
        <f>IF($A36="","",LOOKUP($A36,Sheet3!$C$2:$C$19,Sheet3!$A$2:$A$19))</f>
        <v>Ekerö IK Herr A</v>
      </c>
      <c r="C36" s="69" t="str">
        <f t="shared" si="0"/>
        <v>2023-11-18</v>
      </c>
      <c r="D36" s="65" t="s">
        <v>134</v>
      </c>
      <c r="F36" s="66" t="s">
        <v>7</v>
      </c>
      <c r="G36" s="65" t="s">
        <v>135</v>
      </c>
      <c r="H36" s="66" t="s">
        <v>8</v>
      </c>
      <c r="I36" s="65" t="s">
        <v>19</v>
      </c>
      <c r="J36" s="65" t="s">
        <v>327</v>
      </c>
      <c r="K36" s="65" t="s">
        <v>136</v>
      </c>
    </row>
    <row r="37" spans="1:11" hidden="1" x14ac:dyDescent="0.2">
      <c r="A37" s="65" t="s">
        <v>58</v>
      </c>
      <c r="B37" s="69" t="str">
        <f>IF($A37="","",LOOKUP($A37,Sheet3!$C$2:$C$19,Sheet3!$A$2:$A$19))</f>
        <v>Ekerö IK P10/11 LJR</v>
      </c>
      <c r="C37" s="69" t="str">
        <f t="shared" si="0"/>
        <v>2023-11-18</v>
      </c>
      <c r="D37" s="65" t="s">
        <v>136</v>
      </c>
      <c r="F37" s="66" t="s">
        <v>7</v>
      </c>
      <c r="G37" s="65" t="s">
        <v>98</v>
      </c>
      <c r="H37" s="66" t="s">
        <v>8</v>
      </c>
      <c r="I37" s="65" t="s">
        <v>60</v>
      </c>
      <c r="J37" s="65" t="s">
        <v>136</v>
      </c>
      <c r="K37" s="65" t="s">
        <v>138</v>
      </c>
    </row>
    <row r="38" spans="1:11" hidden="1" x14ac:dyDescent="0.2">
      <c r="A38" s="65" t="s">
        <v>67</v>
      </c>
      <c r="B38" s="69" t="str">
        <f>IF($A38="","",LOOKUP($A38,Sheet3!$C$2:$C$19,Sheet3!$A$2:$A$19))</f>
        <v>Ekerö IK P08/09 LR</v>
      </c>
      <c r="C38" s="69" t="str">
        <f t="shared" si="0"/>
        <v>2023-11-18</v>
      </c>
      <c r="D38" s="65" t="s">
        <v>140</v>
      </c>
      <c r="F38" s="66" t="s">
        <v>49</v>
      </c>
      <c r="G38" s="65" t="s">
        <v>141</v>
      </c>
      <c r="H38" s="66" t="s">
        <v>8</v>
      </c>
      <c r="I38" s="65" t="s">
        <v>64</v>
      </c>
      <c r="J38" s="65" t="s">
        <v>140</v>
      </c>
      <c r="K38" s="65" t="s">
        <v>328</v>
      </c>
    </row>
    <row r="39" spans="1:11" hidden="1" x14ac:dyDescent="0.2">
      <c r="A39" s="65" t="s">
        <v>32</v>
      </c>
      <c r="B39" s="69" t="str">
        <f>IF($A39="","",LOOKUP($A39,Sheet3!$C$2:$C$19,Sheet3!$A$2:$A$19))</f>
        <v>Ekerö IK P14 LLD</v>
      </c>
      <c r="C39" s="69" t="str">
        <f t="shared" si="0"/>
        <v>2023-12-02</v>
      </c>
      <c r="D39" s="65" t="s">
        <v>145</v>
      </c>
      <c r="F39" s="66" t="s">
        <v>23</v>
      </c>
      <c r="G39" s="65" t="s">
        <v>141</v>
      </c>
      <c r="H39" s="66" t="s">
        <v>8</v>
      </c>
      <c r="I39" s="65" t="s">
        <v>35</v>
      </c>
      <c r="J39" s="65" t="s">
        <v>145</v>
      </c>
      <c r="K39" s="65" t="s">
        <v>146</v>
      </c>
    </row>
    <row r="40" spans="1:11" hidden="1" x14ac:dyDescent="0.2">
      <c r="A40" s="65" t="s">
        <v>37</v>
      </c>
      <c r="B40" s="69" t="str">
        <f>IF($A40="","",LOOKUP($A40,Sheet3!$C$2:$C$19,Sheet3!$A$2:$A$19))</f>
        <v>Ekerö IK P12/13 BMS</v>
      </c>
      <c r="C40" s="69" t="str">
        <f t="shared" si="0"/>
        <v>2023-12-02</v>
      </c>
      <c r="D40" s="65" t="s">
        <v>146</v>
      </c>
      <c r="F40" s="66" t="s">
        <v>13</v>
      </c>
      <c r="G40" s="65" t="s">
        <v>128</v>
      </c>
      <c r="H40" s="66" t="s">
        <v>8</v>
      </c>
      <c r="I40" s="65" t="s">
        <v>39</v>
      </c>
      <c r="J40" s="65" t="s">
        <v>146</v>
      </c>
      <c r="K40" s="65" t="s">
        <v>147</v>
      </c>
    </row>
    <row r="41" spans="1:11" hidden="1" x14ac:dyDescent="0.2">
      <c r="A41" s="65" t="s">
        <v>41</v>
      </c>
      <c r="B41" s="69" t="str">
        <f>IF($A41="","",LOOKUP($A41,Sheet3!$C$2:$C$19,Sheet3!$A$2:$A$19))</f>
        <v>Ekerö IK F10/11/12 BS</v>
      </c>
      <c r="C41" s="69" t="str">
        <f t="shared" si="0"/>
        <v>2023-12-02</v>
      </c>
      <c r="D41" s="65" t="s">
        <v>147</v>
      </c>
      <c r="F41" s="66" t="s">
        <v>7</v>
      </c>
      <c r="G41" s="65" t="s">
        <v>148</v>
      </c>
      <c r="H41" s="66" t="s">
        <v>8</v>
      </c>
      <c r="I41" s="65" t="s">
        <v>43</v>
      </c>
      <c r="J41" s="65" t="s">
        <v>147</v>
      </c>
      <c r="K41" s="65" t="s">
        <v>149</v>
      </c>
    </row>
    <row r="42" spans="1:11" hidden="1" x14ac:dyDescent="0.2">
      <c r="A42" s="65" t="s">
        <v>54</v>
      </c>
      <c r="B42" s="69" t="str">
        <f>IF($A42="","",LOOKUP($A42,Sheet3!$C$2:$C$19,Sheet3!$A$2:$A$19))</f>
        <v>Ekerö IK P12/13 BSL</v>
      </c>
      <c r="C42" s="69" t="str">
        <f t="shared" si="0"/>
        <v>2023-12-02</v>
      </c>
      <c r="D42" s="65" t="s">
        <v>149</v>
      </c>
      <c r="F42" s="66" t="s">
        <v>7</v>
      </c>
      <c r="G42" s="65" t="s">
        <v>150</v>
      </c>
      <c r="H42" s="66" t="s">
        <v>8</v>
      </c>
      <c r="I42" s="65" t="s">
        <v>56</v>
      </c>
      <c r="J42" s="65" t="s">
        <v>149</v>
      </c>
      <c r="K42" s="65" t="s">
        <v>329</v>
      </c>
    </row>
    <row r="43" spans="1:11" hidden="1" x14ac:dyDescent="0.2">
      <c r="A43" s="65" t="s">
        <v>16</v>
      </c>
      <c r="B43" s="69" t="str">
        <f>IF($A43="","",LOOKUP($A43,Sheet3!$C$2:$C$19,Sheet3!$A$2:$A$19))</f>
        <v>Ekerö IK Herr A</v>
      </c>
      <c r="C43" s="69" t="str">
        <f t="shared" si="0"/>
        <v>2023-12-02</v>
      </c>
      <c r="D43" s="65" t="s">
        <v>151</v>
      </c>
      <c r="F43" s="66" t="s">
        <v>7</v>
      </c>
      <c r="G43" s="65" t="s">
        <v>152</v>
      </c>
      <c r="H43" s="66" t="s">
        <v>8</v>
      </c>
      <c r="I43" s="65" t="s">
        <v>19</v>
      </c>
      <c r="J43" s="65" t="s">
        <v>330</v>
      </c>
      <c r="K43" s="65" t="s">
        <v>153</v>
      </c>
    </row>
    <row r="44" spans="1:11" hidden="1" x14ac:dyDescent="0.2">
      <c r="A44" s="65" t="s">
        <v>58</v>
      </c>
      <c r="B44" s="69" t="str">
        <f>IF($A44="","",LOOKUP($A44,Sheet3!$C$2:$C$19,Sheet3!$A$2:$A$19))</f>
        <v>Ekerö IK P10/11 LJR</v>
      </c>
      <c r="C44" s="69" t="str">
        <f t="shared" si="0"/>
        <v>2023-12-02</v>
      </c>
      <c r="D44" s="65" t="s">
        <v>153</v>
      </c>
      <c r="F44" s="66" t="s">
        <v>7</v>
      </c>
      <c r="G44" s="65" t="s">
        <v>154</v>
      </c>
      <c r="H44" s="66" t="s">
        <v>8</v>
      </c>
      <c r="I44" s="65" t="s">
        <v>60</v>
      </c>
      <c r="J44" s="65" t="s">
        <v>153</v>
      </c>
      <c r="K44" s="65" t="s">
        <v>155</v>
      </c>
    </row>
    <row r="45" spans="1:11" hidden="1" x14ac:dyDescent="0.2">
      <c r="A45" s="65" t="s">
        <v>67</v>
      </c>
      <c r="B45" s="69" t="str">
        <f>IF($A45="","",LOOKUP($A45,Sheet3!$C$2:$C$19,Sheet3!$A$2:$A$19))</f>
        <v>Ekerö IK P08/09 LR</v>
      </c>
      <c r="C45" s="69" t="str">
        <f t="shared" si="0"/>
        <v>2023-12-02</v>
      </c>
      <c r="D45" s="65" t="s">
        <v>155</v>
      </c>
      <c r="F45" s="66" t="s">
        <v>49</v>
      </c>
      <c r="G45" s="65" t="s">
        <v>144</v>
      </c>
      <c r="H45" s="66" t="s">
        <v>8</v>
      </c>
      <c r="I45" s="65" t="s">
        <v>64</v>
      </c>
      <c r="J45" s="65" t="s">
        <v>155</v>
      </c>
      <c r="K45" s="65" t="s">
        <v>156</v>
      </c>
    </row>
    <row r="46" spans="1:11" hidden="1" x14ac:dyDescent="0.2">
      <c r="A46" s="65" t="s">
        <v>25</v>
      </c>
      <c r="B46" s="69" t="str">
        <f>IF($A46="","",LOOKUP($A46,Sheet3!$C$2:$C$19,Sheet3!$A$2:$A$19))</f>
        <v>Ekerö IK Herr C</v>
      </c>
      <c r="C46" s="69" t="str">
        <f t="shared" si="0"/>
        <v>2023-12-02</v>
      </c>
      <c r="D46" s="65" t="s">
        <v>156</v>
      </c>
      <c r="F46" s="66" t="s">
        <v>23</v>
      </c>
      <c r="G46" s="65" t="s">
        <v>112</v>
      </c>
      <c r="H46" s="66" t="s">
        <v>8</v>
      </c>
      <c r="I46" s="65" t="s">
        <v>27</v>
      </c>
      <c r="J46" s="65" t="s">
        <v>156</v>
      </c>
      <c r="K46" s="65" t="s">
        <v>157</v>
      </c>
    </row>
    <row r="47" spans="1:11" hidden="1" x14ac:dyDescent="0.2">
      <c r="A47" s="65" t="s">
        <v>50</v>
      </c>
      <c r="B47" s="69" t="str">
        <f>IF($A47="","",LOOKUP($A47,Sheet3!$C$2:$C$19,Sheet3!$A$2:$A$19))</f>
        <v>Ekerö IK F09 RM</v>
      </c>
      <c r="C47" s="69" t="str">
        <f t="shared" si="0"/>
        <v>2023-12-02</v>
      </c>
      <c r="D47" s="65" t="s">
        <v>157</v>
      </c>
      <c r="F47" s="66" t="s">
        <v>13</v>
      </c>
      <c r="G47" s="65" t="s">
        <v>158</v>
      </c>
      <c r="H47" s="66" t="s">
        <v>8</v>
      </c>
      <c r="I47" s="65" t="s">
        <v>52</v>
      </c>
      <c r="J47" s="65" t="s">
        <v>157</v>
      </c>
      <c r="K47" s="65" t="s">
        <v>331</v>
      </c>
    </row>
    <row r="48" spans="1:11" hidden="1" x14ac:dyDescent="0.2">
      <c r="A48" s="65" t="s">
        <v>86</v>
      </c>
      <c r="B48" s="69" t="str">
        <f>IF($A48="","",LOOKUP($A48,Sheet3!$C$2:$C$19,Sheet3!$A$2:$A$19))</f>
        <v>Ekerö IK F13/14/15 BLL</v>
      </c>
      <c r="C48" s="69" t="str">
        <f t="shared" si="0"/>
        <v>2023-12-16</v>
      </c>
      <c r="D48" s="65" t="s">
        <v>163</v>
      </c>
      <c r="F48" s="66" t="s">
        <v>13</v>
      </c>
      <c r="G48" s="65" t="s">
        <v>135</v>
      </c>
      <c r="H48" s="66" t="s">
        <v>8</v>
      </c>
      <c r="I48" s="65" t="s">
        <v>88</v>
      </c>
      <c r="J48" s="65" t="s">
        <v>163</v>
      </c>
      <c r="K48" s="65" t="s">
        <v>164</v>
      </c>
    </row>
    <row r="49" spans="1:11" hidden="1" x14ac:dyDescent="0.2">
      <c r="A49" s="65" t="s">
        <v>54</v>
      </c>
      <c r="B49" s="69" t="str">
        <f>IF($A49="","",LOOKUP($A49,Sheet3!$C$2:$C$19,Sheet3!$A$2:$A$19))</f>
        <v>Ekerö IK P12/13 BSL</v>
      </c>
      <c r="C49" s="69" t="str">
        <f t="shared" si="0"/>
        <v>2023-12-16</v>
      </c>
      <c r="D49" s="65" t="s">
        <v>164</v>
      </c>
      <c r="F49" s="66" t="s">
        <v>7</v>
      </c>
      <c r="G49" s="65" t="s">
        <v>55</v>
      </c>
      <c r="H49" s="66" t="s">
        <v>8</v>
      </c>
      <c r="I49" s="65" t="s">
        <v>56</v>
      </c>
      <c r="J49" s="65" t="s">
        <v>164</v>
      </c>
      <c r="K49" s="65" t="s">
        <v>165</v>
      </c>
    </row>
    <row r="50" spans="1:11" hidden="1" x14ac:dyDescent="0.2">
      <c r="A50" s="65" t="s">
        <v>37</v>
      </c>
      <c r="B50" s="69" t="str">
        <f>IF($A50="","",LOOKUP($A50,Sheet3!$C$2:$C$19,Sheet3!$A$2:$A$19))</f>
        <v>Ekerö IK P12/13 BMS</v>
      </c>
      <c r="C50" s="69" t="str">
        <f t="shared" si="0"/>
        <v>2023-12-16</v>
      </c>
      <c r="D50" s="65" t="s">
        <v>165</v>
      </c>
      <c r="F50" s="66" t="s">
        <v>13</v>
      </c>
      <c r="G50" s="65" t="s">
        <v>14</v>
      </c>
      <c r="H50" s="66" t="s">
        <v>8</v>
      </c>
      <c r="I50" s="65" t="s">
        <v>39</v>
      </c>
      <c r="J50" s="65" t="s">
        <v>165</v>
      </c>
      <c r="K50" s="65" t="s">
        <v>332</v>
      </c>
    </row>
    <row r="51" spans="1:11" hidden="1" x14ac:dyDescent="0.2">
      <c r="A51" s="65" t="s">
        <v>67</v>
      </c>
      <c r="B51" s="69" t="str">
        <f>IF($A51="","",LOOKUP($A51,Sheet3!$C$2:$C$19,Sheet3!$A$2:$A$19))</f>
        <v>Ekerö IK P08/09 LR</v>
      </c>
      <c r="C51" s="69" t="str">
        <f t="shared" si="0"/>
        <v>2023-12-16</v>
      </c>
      <c r="D51" s="65" t="s">
        <v>167</v>
      </c>
      <c r="F51" s="66" t="s">
        <v>49</v>
      </c>
      <c r="G51" s="65" t="s">
        <v>168</v>
      </c>
      <c r="H51" s="66" t="s">
        <v>8</v>
      </c>
      <c r="I51" s="65" t="s">
        <v>64</v>
      </c>
      <c r="J51" s="65" t="s">
        <v>167</v>
      </c>
      <c r="K51" s="65" t="s">
        <v>169</v>
      </c>
    </row>
    <row r="52" spans="1:11" hidden="1" x14ac:dyDescent="0.2">
      <c r="A52" s="65" t="s">
        <v>50</v>
      </c>
      <c r="B52" s="69" t="str">
        <f>IF($A52="","",LOOKUP($A52,Sheet3!$C$2:$C$19,Sheet3!$A$2:$A$19))</f>
        <v>Ekerö IK F09 RM</v>
      </c>
      <c r="C52" s="69" t="str">
        <f t="shared" si="0"/>
        <v>2023-12-16</v>
      </c>
      <c r="D52" s="65" t="s">
        <v>169</v>
      </c>
      <c r="F52" s="66" t="s">
        <v>13</v>
      </c>
      <c r="G52" s="65" t="s">
        <v>171</v>
      </c>
      <c r="H52" s="66" t="s">
        <v>8</v>
      </c>
      <c r="I52" s="65" t="s">
        <v>52</v>
      </c>
      <c r="J52" s="65" t="s">
        <v>169</v>
      </c>
      <c r="K52" s="65" t="s">
        <v>170</v>
      </c>
    </row>
    <row r="53" spans="1:11" hidden="1" x14ac:dyDescent="0.2">
      <c r="A53" s="65" t="s">
        <v>93</v>
      </c>
      <c r="B53" s="69" t="str">
        <f>IF($A53="","",LOOKUP($A53,Sheet3!$C$2:$C$19,Sheet3!$A$2:$A$19))</f>
        <v>Ekerö IK P08/09 MR</v>
      </c>
      <c r="C53" s="69" t="str">
        <f t="shared" si="0"/>
        <v>2023-12-16</v>
      </c>
      <c r="D53" s="65" t="s">
        <v>170</v>
      </c>
      <c r="F53" s="66" t="s">
        <v>13</v>
      </c>
      <c r="G53" s="65" t="s">
        <v>51</v>
      </c>
      <c r="H53" s="66" t="s">
        <v>8</v>
      </c>
      <c r="I53" s="65" t="s">
        <v>94</v>
      </c>
      <c r="J53" s="65" t="s">
        <v>170</v>
      </c>
      <c r="K53" s="65" t="s">
        <v>172</v>
      </c>
    </row>
    <row r="54" spans="1:11" hidden="1" x14ac:dyDescent="0.2">
      <c r="A54" s="65" t="s">
        <v>21</v>
      </c>
      <c r="B54" s="69" t="str">
        <f>IF($A54="","",LOOKUP($A54,Sheet3!$C$2:$C$19,Sheet3!$A$2:$A$19))</f>
        <v>Ekerö IK Herr B</v>
      </c>
      <c r="C54" s="69" t="str">
        <f t="shared" si="0"/>
        <v>2023-12-16</v>
      </c>
      <c r="D54" s="65" t="s">
        <v>172</v>
      </c>
      <c r="F54" s="66" t="s">
        <v>23</v>
      </c>
      <c r="G54" s="65" t="s">
        <v>22</v>
      </c>
      <c r="H54" s="66" t="s">
        <v>8</v>
      </c>
      <c r="I54" s="65" t="s">
        <v>24</v>
      </c>
      <c r="J54" s="65" t="s">
        <v>172</v>
      </c>
      <c r="K54" s="65" t="s">
        <v>174</v>
      </c>
    </row>
    <row r="55" spans="1:11" hidden="1" x14ac:dyDescent="0.2">
      <c r="A55" s="65" t="s">
        <v>6</v>
      </c>
      <c r="B55" s="69" t="str">
        <f>IF($A55="","",LOOKUP($A55,Sheet3!$C$2:$C$19,Sheet3!$A$2:$A$19))</f>
        <v>Ekerö IK DJ</v>
      </c>
      <c r="C55" s="69" t="str">
        <f t="shared" si="0"/>
        <v>2023-12-16</v>
      </c>
      <c r="D55" s="65" t="s">
        <v>174</v>
      </c>
      <c r="F55" s="66" t="s">
        <v>7</v>
      </c>
      <c r="G55" s="65" t="s">
        <v>96</v>
      </c>
      <c r="H55" s="66" t="s">
        <v>8</v>
      </c>
      <c r="I55" s="65" t="s">
        <v>9</v>
      </c>
      <c r="J55" s="65" t="s">
        <v>174</v>
      </c>
      <c r="K55" s="65" t="s">
        <v>333</v>
      </c>
    </row>
    <row r="56" spans="1:11" hidden="1" x14ac:dyDescent="0.2">
      <c r="A56" s="65" t="s">
        <v>16</v>
      </c>
      <c r="B56" s="69" t="str">
        <f>IF($A56="","",LOOKUP($A56,Sheet3!$C$2:$C$19,Sheet3!$A$2:$A$19))</f>
        <v>Ekerö IK Herr A</v>
      </c>
      <c r="C56" s="69" t="str">
        <f t="shared" si="0"/>
        <v>2024-01-06</v>
      </c>
      <c r="D56" s="65" t="s">
        <v>175</v>
      </c>
      <c r="F56" s="66" t="s">
        <v>7</v>
      </c>
      <c r="G56" s="65" t="s">
        <v>57</v>
      </c>
      <c r="H56" s="66" t="s">
        <v>8</v>
      </c>
      <c r="I56" s="65" t="s">
        <v>19</v>
      </c>
      <c r="J56" s="65" t="s">
        <v>334</v>
      </c>
      <c r="K56" s="65" t="s">
        <v>335</v>
      </c>
    </row>
    <row r="57" spans="1:11" hidden="1" x14ac:dyDescent="0.2">
      <c r="A57" s="65" t="s">
        <v>54</v>
      </c>
      <c r="B57" s="69" t="str">
        <f>IF($A57="","",LOOKUP($A57,Sheet3!$C$2:$C$19,Sheet3!$A$2:$A$19))</f>
        <v>Ekerö IK P12/13 BSL</v>
      </c>
      <c r="C57" s="69" t="str">
        <f t="shared" si="0"/>
        <v>2024-01-13</v>
      </c>
      <c r="D57" s="65" t="s">
        <v>176</v>
      </c>
      <c r="F57" s="66" t="s">
        <v>7</v>
      </c>
      <c r="G57" s="65" t="s">
        <v>92</v>
      </c>
      <c r="H57" s="66" t="s">
        <v>8</v>
      </c>
      <c r="I57" s="65" t="s">
        <v>56</v>
      </c>
      <c r="J57" s="65" t="s">
        <v>176</v>
      </c>
      <c r="K57" s="65" t="s">
        <v>177</v>
      </c>
    </row>
    <row r="58" spans="1:11" hidden="1" x14ac:dyDescent="0.2">
      <c r="A58" s="65" t="s">
        <v>41</v>
      </c>
      <c r="B58" s="69" t="str">
        <f>IF($A58="","",LOOKUP($A58,Sheet3!$C$2:$C$19,Sheet3!$A$2:$A$19))</f>
        <v>Ekerö IK F10/11/12 BS</v>
      </c>
      <c r="C58" s="69" t="str">
        <f t="shared" si="0"/>
        <v>2024-01-13</v>
      </c>
      <c r="D58" s="65" t="s">
        <v>177</v>
      </c>
      <c r="F58" s="66" t="s">
        <v>7</v>
      </c>
      <c r="G58" s="65" t="s">
        <v>84</v>
      </c>
      <c r="H58" s="66" t="s">
        <v>8</v>
      </c>
      <c r="I58" s="65" t="s">
        <v>43</v>
      </c>
      <c r="J58" s="65" t="s">
        <v>177</v>
      </c>
      <c r="K58" s="65" t="s">
        <v>336</v>
      </c>
    </row>
    <row r="59" spans="1:11" hidden="1" x14ac:dyDescent="0.2">
      <c r="A59" s="65" t="s">
        <v>50</v>
      </c>
      <c r="B59" s="69" t="str">
        <f>IF($A59="","",LOOKUP($A59,Sheet3!$C$2:$C$19,Sheet3!$A$2:$A$19))</f>
        <v>Ekerö IK F09 RM</v>
      </c>
      <c r="C59" s="69" t="str">
        <f t="shared" si="0"/>
        <v>2024-01-13</v>
      </c>
      <c r="D59" s="65" t="s">
        <v>178</v>
      </c>
      <c r="F59" s="66" t="s">
        <v>13</v>
      </c>
      <c r="G59" s="65" t="s">
        <v>77</v>
      </c>
      <c r="H59" s="66" t="s">
        <v>8</v>
      </c>
      <c r="I59" s="65" t="s">
        <v>52</v>
      </c>
      <c r="J59" s="65" t="s">
        <v>178</v>
      </c>
      <c r="K59" s="65" t="s">
        <v>337</v>
      </c>
    </row>
    <row r="60" spans="1:11" hidden="1" x14ac:dyDescent="0.2">
      <c r="A60" s="65" t="s">
        <v>28</v>
      </c>
      <c r="B60" s="69" t="str">
        <f>IF($A60="","",LOOKUP($A60,Sheet3!$C$2:$C$19,Sheet3!$A$2:$A$19))</f>
        <v>Ekerö IK Dam</v>
      </c>
      <c r="C60" s="69" t="str">
        <f t="shared" si="0"/>
        <v>2024-01-13</v>
      </c>
      <c r="D60" s="65" t="s">
        <v>179</v>
      </c>
      <c r="F60" s="66" t="s">
        <v>7</v>
      </c>
      <c r="G60" s="65" t="s">
        <v>81</v>
      </c>
      <c r="H60" s="66" t="s">
        <v>8</v>
      </c>
      <c r="I60" s="65" t="s">
        <v>31</v>
      </c>
      <c r="J60" s="65" t="s">
        <v>337</v>
      </c>
      <c r="K60" s="65" t="s">
        <v>180</v>
      </c>
    </row>
    <row r="61" spans="1:11" hidden="1" x14ac:dyDescent="0.2">
      <c r="A61" s="65" t="s">
        <v>44</v>
      </c>
      <c r="B61" s="69" t="str">
        <f>IF($A61="","",LOOKUP($A61,Sheet3!$C$2:$C$19,Sheet3!$A$2:$A$19))</f>
        <v>Ekerö IK F09 RML</v>
      </c>
      <c r="C61" s="69" t="str">
        <f t="shared" si="0"/>
        <v>2024-01-13</v>
      </c>
      <c r="D61" s="65" t="s">
        <v>181</v>
      </c>
      <c r="F61" s="66" t="s">
        <v>13</v>
      </c>
      <c r="G61" s="65" t="s">
        <v>89</v>
      </c>
      <c r="H61" s="66" t="s">
        <v>8</v>
      </c>
      <c r="I61" s="65" t="s">
        <v>46</v>
      </c>
      <c r="J61" s="65" t="s">
        <v>181</v>
      </c>
      <c r="K61" s="65" t="s">
        <v>338</v>
      </c>
    </row>
    <row r="62" spans="1:11" hidden="1" x14ac:dyDescent="0.2">
      <c r="A62" s="65" t="s">
        <v>16</v>
      </c>
      <c r="B62" s="69" t="str">
        <f>IF($A62="","",LOOKUP($A62,Sheet3!$C$2:$C$19,Sheet3!$A$2:$A$19))</f>
        <v>Ekerö IK Herr A</v>
      </c>
      <c r="C62" s="69" t="str">
        <f t="shared" si="0"/>
        <v>2024-01-20</v>
      </c>
      <c r="D62" s="65" t="s">
        <v>182</v>
      </c>
      <c r="F62" s="66" t="s">
        <v>7</v>
      </c>
      <c r="G62" s="65" t="s">
        <v>91</v>
      </c>
      <c r="H62" s="66" t="s">
        <v>8</v>
      </c>
      <c r="I62" s="65" t="s">
        <v>19</v>
      </c>
      <c r="J62" s="65" t="s">
        <v>339</v>
      </c>
      <c r="K62" s="65" t="s">
        <v>183</v>
      </c>
    </row>
    <row r="63" spans="1:11" hidden="1" x14ac:dyDescent="0.2">
      <c r="A63" s="65" t="s">
        <v>58</v>
      </c>
      <c r="B63" s="69" t="str">
        <f>IF($A63="","",LOOKUP($A63,Sheet3!$C$2:$C$19,Sheet3!$A$2:$A$19))</f>
        <v>Ekerö IK P10/11 LJR</v>
      </c>
      <c r="C63" s="69" t="str">
        <f t="shared" si="0"/>
        <v>2024-01-20</v>
      </c>
      <c r="D63" s="65" t="s">
        <v>183</v>
      </c>
      <c r="F63" s="66" t="s">
        <v>7</v>
      </c>
      <c r="G63" s="65" t="s">
        <v>68</v>
      </c>
      <c r="H63" s="66" t="s">
        <v>8</v>
      </c>
      <c r="I63" s="65" t="s">
        <v>60</v>
      </c>
      <c r="J63" s="65" t="s">
        <v>183</v>
      </c>
      <c r="K63" s="65" t="s">
        <v>340</v>
      </c>
    </row>
    <row r="64" spans="1:11" hidden="1" x14ac:dyDescent="0.2">
      <c r="A64" s="65" t="s">
        <v>21</v>
      </c>
      <c r="B64" s="69" t="str">
        <f>IF($A64="","",LOOKUP($A64,Sheet3!$C$2:$C$19,Sheet3!$A$2:$A$19))</f>
        <v>Ekerö IK Herr B</v>
      </c>
      <c r="C64" s="69" t="str">
        <f t="shared" si="0"/>
        <v>2024-01-20</v>
      </c>
      <c r="D64" s="65" t="s">
        <v>184</v>
      </c>
      <c r="F64" s="66" t="s">
        <v>23</v>
      </c>
      <c r="G64" s="65" t="s">
        <v>85</v>
      </c>
      <c r="H64" s="66" t="s">
        <v>8</v>
      </c>
      <c r="I64" s="65" t="s">
        <v>24</v>
      </c>
      <c r="J64" s="65" t="s">
        <v>184</v>
      </c>
      <c r="K64" s="65" t="s">
        <v>185</v>
      </c>
    </row>
    <row r="65" spans="1:11" hidden="1" x14ac:dyDescent="0.2">
      <c r="A65" s="65" t="s">
        <v>25</v>
      </c>
      <c r="B65" s="69" t="str">
        <f>IF($A65="","",LOOKUP($A65,Sheet3!$C$2:$C$19,Sheet3!$A$2:$A$19))</f>
        <v>Ekerö IK Herr C</v>
      </c>
      <c r="C65" s="69" t="str">
        <f t="shared" si="0"/>
        <v>2024-01-20</v>
      </c>
      <c r="D65" s="65" t="s">
        <v>185</v>
      </c>
      <c r="F65" s="66" t="s">
        <v>23</v>
      </c>
      <c r="G65" s="65" t="s">
        <v>30</v>
      </c>
      <c r="H65" s="66" t="s">
        <v>8</v>
      </c>
      <c r="I65" s="65" t="s">
        <v>27</v>
      </c>
      <c r="J65" s="65" t="s">
        <v>185</v>
      </c>
      <c r="K65" s="65" t="s">
        <v>341</v>
      </c>
    </row>
    <row r="66" spans="1:11" hidden="1" x14ac:dyDescent="0.2">
      <c r="A66" s="65" t="s">
        <v>54</v>
      </c>
      <c r="B66" s="69" t="str">
        <f>IF($A66="","",LOOKUP($A66,Sheet3!$C$2:$C$19,Sheet3!$A$2:$A$19))</f>
        <v>Ekerö IK P12/13 BSL</v>
      </c>
      <c r="C66" s="69" t="str">
        <f t="shared" si="0"/>
        <v>2024-01-27</v>
      </c>
      <c r="D66" s="65" t="s">
        <v>186</v>
      </c>
      <c r="F66" s="66" t="s">
        <v>7</v>
      </c>
      <c r="G66" s="65" t="s">
        <v>115</v>
      </c>
      <c r="H66" s="66" t="s">
        <v>8</v>
      </c>
      <c r="I66" s="65" t="s">
        <v>56</v>
      </c>
      <c r="J66" s="65" t="s">
        <v>186</v>
      </c>
      <c r="K66" s="65" t="s">
        <v>187</v>
      </c>
    </row>
    <row r="67" spans="1:11" hidden="1" x14ac:dyDescent="0.2">
      <c r="A67" s="65" t="s">
        <v>41</v>
      </c>
      <c r="B67" s="69" t="str">
        <f>IF($A67="","",LOOKUP($A67,Sheet3!$C$2:$C$19,Sheet3!$A$2:$A$19))</f>
        <v>Ekerö IK F10/11/12 BS</v>
      </c>
      <c r="C67" s="69" t="str">
        <f t="shared" ref="C67:C99" si="1">LEFT(D67,10)</f>
        <v>2024-01-27</v>
      </c>
      <c r="D67" s="65" t="s">
        <v>187</v>
      </c>
      <c r="F67" s="66" t="s">
        <v>7</v>
      </c>
      <c r="G67" s="65" t="s">
        <v>97</v>
      </c>
      <c r="H67" s="66" t="s">
        <v>8</v>
      </c>
      <c r="I67" s="65" t="s">
        <v>43</v>
      </c>
      <c r="J67" s="65" t="s">
        <v>187</v>
      </c>
      <c r="K67" s="65" t="s">
        <v>342</v>
      </c>
    </row>
    <row r="68" spans="1:11" hidden="1" x14ac:dyDescent="0.2">
      <c r="A68" s="65" t="s">
        <v>58</v>
      </c>
      <c r="B68" s="69" t="str">
        <f>IF($A68="","",LOOKUP($A68,Sheet3!$C$2:$C$19,Sheet3!$A$2:$A$19))</f>
        <v>Ekerö IK P10/11 LJR</v>
      </c>
      <c r="C68" s="69" t="str">
        <f t="shared" si="1"/>
        <v>2024-01-27</v>
      </c>
      <c r="D68" s="65" t="s">
        <v>188</v>
      </c>
      <c r="F68" s="66" t="s">
        <v>7</v>
      </c>
      <c r="G68" s="65" t="s">
        <v>66</v>
      </c>
      <c r="H68" s="66" t="s">
        <v>8</v>
      </c>
      <c r="I68" s="65" t="s">
        <v>60</v>
      </c>
      <c r="J68" s="65" t="s">
        <v>188</v>
      </c>
      <c r="K68" s="65" t="s">
        <v>343</v>
      </c>
    </row>
    <row r="69" spans="1:11" hidden="1" x14ac:dyDescent="0.2">
      <c r="A69" s="65" t="s">
        <v>28</v>
      </c>
      <c r="B69" s="69" t="str">
        <f>IF($A69="","",LOOKUP($A69,Sheet3!$C$2:$C$19,Sheet3!$A$2:$A$19))</f>
        <v>Ekerö IK Dam</v>
      </c>
      <c r="C69" s="69" t="str">
        <f t="shared" si="1"/>
        <v>2024-01-27</v>
      </c>
      <c r="D69" s="65" t="s">
        <v>189</v>
      </c>
      <c r="F69" s="66" t="s">
        <v>7</v>
      </c>
      <c r="G69" s="65" t="s">
        <v>100</v>
      </c>
      <c r="H69" s="66" t="s">
        <v>8</v>
      </c>
      <c r="I69" s="65" t="s">
        <v>31</v>
      </c>
      <c r="J69" s="65" t="s">
        <v>343</v>
      </c>
      <c r="K69" s="65" t="s">
        <v>190</v>
      </c>
    </row>
    <row r="70" spans="1:11" hidden="1" x14ac:dyDescent="0.2">
      <c r="A70" s="65" t="s">
        <v>67</v>
      </c>
      <c r="B70" s="69" t="str">
        <f>IF($A70="","",LOOKUP($A70,Sheet3!$C$2:$C$19,Sheet3!$A$2:$A$19))</f>
        <v>Ekerö IK P08/09 LR</v>
      </c>
      <c r="C70" s="69" t="str">
        <f t="shared" si="1"/>
        <v>2024-01-27</v>
      </c>
      <c r="D70" s="65" t="s">
        <v>190</v>
      </c>
      <c r="F70" s="66" t="s">
        <v>49</v>
      </c>
      <c r="G70" s="65" t="s">
        <v>99</v>
      </c>
      <c r="H70" s="66" t="s">
        <v>8</v>
      </c>
      <c r="I70" s="65" t="s">
        <v>64</v>
      </c>
      <c r="J70" s="65" t="s">
        <v>190</v>
      </c>
      <c r="K70" s="65" t="s">
        <v>191</v>
      </c>
    </row>
    <row r="71" spans="1:11" hidden="1" x14ac:dyDescent="0.2">
      <c r="A71" s="65" t="s">
        <v>62</v>
      </c>
      <c r="B71" s="69" t="str">
        <f>IF($A71="","",LOOKUP($A71,Sheet3!$C$2:$C$19,Sheet3!$A$2:$A$19))</f>
        <v>Ekerö IK P10/11 LJM</v>
      </c>
      <c r="C71" s="69" t="str">
        <f t="shared" si="1"/>
        <v>2024-01-27</v>
      </c>
      <c r="D71" s="65" t="s">
        <v>192</v>
      </c>
      <c r="F71" s="66" t="s">
        <v>23</v>
      </c>
      <c r="G71" s="65" t="s">
        <v>96</v>
      </c>
      <c r="H71" s="66" t="s">
        <v>8</v>
      </c>
      <c r="I71" s="65" t="s">
        <v>64</v>
      </c>
      <c r="J71" s="65" t="s">
        <v>192</v>
      </c>
      <c r="K71" s="65" t="s">
        <v>193</v>
      </c>
    </row>
    <row r="72" spans="1:11" hidden="1" x14ac:dyDescent="0.2">
      <c r="A72" s="65" t="s">
        <v>25</v>
      </c>
      <c r="B72" s="69" t="str">
        <f>IF($A72="","",LOOKUP($A72,Sheet3!$C$2:$C$19,Sheet3!$A$2:$A$19))</f>
        <v>Ekerö IK Herr C</v>
      </c>
      <c r="C72" s="69" t="str">
        <f t="shared" si="1"/>
        <v>2024-01-27</v>
      </c>
      <c r="D72" s="65" t="s">
        <v>193</v>
      </c>
      <c r="F72" s="66" t="s">
        <v>23</v>
      </c>
      <c r="G72" s="65" t="s">
        <v>72</v>
      </c>
      <c r="H72" s="66" t="s">
        <v>8</v>
      </c>
      <c r="I72" s="65" t="s">
        <v>27</v>
      </c>
      <c r="J72" s="65" t="s">
        <v>193</v>
      </c>
      <c r="K72" s="65" t="s">
        <v>344</v>
      </c>
    </row>
    <row r="73" spans="1:11" hidden="1" x14ac:dyDescent="0.2">
      <c r="A73" s="65" t="s">
        <v>16</v>
      </c>
      <c r="B73" s="69" t="str">
        <f>IF($A73="","",LOOKUP($A73,Sheet3!$C$2:$C$19,Sheet3!$A$2:$A$19))</f>
        <v>Ekerö IK Herr A</v>
      </c>
      <c r="C73" s="69" t="str">
        <f t="shared" si="1"/>
        <v>2024-02-07</v>
      </c>
      <c r="D73" s="65" t="s">
        <v>194</v>
      </c>
      <c r="F73" s="66" t="s">
        <v>7</v>
      </c>
      <c r="G73" s="65" t="s">
        <v>101</v>
      </c>
      <c r="H73" s="66" t="s">
        <v>8</v>
      </c>
      <c r="I73" s="65" t="s">
        <v>19</v>
      </c>
      <c r="J73" s="65" t="s">
        <v>345</v>
      </c>
      <c r="K73" s="65" t="s">
        <v>346</v>
      </c>
    </row>
    <row r="74" spans="1:11" hidden="1" x14ac:dyDescent="0.2">
      <c r="A74" s="65" t="s">
        <v>54</v>
      </c>
      <c r="B74" s="69" t="str">
        <f>IF($A74="","",LOOKUP($A74,Sheet3!$C$2:$C$19,Sheet3!$A$2:$A$19))</f>
        <v>Ekerö IK P12/13 BSL</v>
      </c>
      <c r="C74" s="69" t="str">
        <f t="shared" si="1"/>
        <v>2024-02-10</v>
      </c>
      <c r="D74" s="65" t="s">
        <v>195</v>
      </c>
      <c r="F74" s="66" t="s">
        <v>7</v>
      </c>
      <c r="G74" s="65" t="s">
        <v>127</v>
      </c>
      <c r="H74" s="66" t="s">
        <v>8</v>
      </c>
      <c r="I74" s="65" t="s">
        <v>56</v>
      </c>
      <c r="J74" s="65" t="s">
        <v>195</v>
      </c>
      <c r="K74" s="65" t="s">
        <v>196</v>
      </c>
    </row>
    <row r="75" spans="1:11" hidden="1" x14ac:dyDescent="0.2">
      <c r="A75" s="65" t="s">
        <v>41</v>
      </c>
      <c r="B75" s="69" t="str">
        <f>IF($A75="","",LOOKUP($A75,Sheet3!$C$2:$C$19,Sheet3!$A$2:$A$19))</f>
        <v>Ekerö IK F10/11/12 BS</v>
      </c>
      <c r="C75" s="69" t="str">
        <f t="shared" si="1"/>
        <v>2024-02-10</v>
      </c>
      <c r="D75" s="65" t="s">
        <v>196</v>
      </c>
      <c r="F75" s="66" t="s">
        <v>7</v>
      </c>
      <c r="G75" s="65" t="s">
        <v>90</v>
      </c>
      <c r="H75" s="66" t="s">
        <v>8</v>
      </c>
      <c r="I75" s="65" t="s">
        <v>43</v>
      </c>
      <c r="J75" s="65" t="s">
        <v>196</v>
      </c>
      <c r="K75" s="65" t="s">
        <v>347</v>
      </c>
    </row>
    <row r="76" spans="1:11" hidden="1" x14ac:dyDescent="0.2">
      <c r="A76" s="65" t="s">
        <v>44</v>
      </c>
      <c r="B76" s="69" t="str">
        <f>IF($A76="","",LOOKUP($A76,Sheet3!$C$2:$C$19,Sheet3!$A$2:$A$19))</f>
        <v>Ekerö IK F09 RML</v>
      </c>
      <c r="C76" s="69" t="str">
        <f t="shared" si="1"/>
        <v>2024-02-10</v>
      </c>
      <c r="D76" s="65" t="s">
        <v>197</v>
      </c>
      <c r="F76" s="66" t="s">
        <v>13</v>
      </c>
      <c r="G76" s="65" t="s">
        <v>114</v>
      </c>
      <c r="H76" s="66" t="s">
        <v>8</v>
      </c>
      <c r="I76" s="65" t="s">
        <v>46</v>
      </c>
      <c r="J76" s="65" t="s">
        <v>197</v>
      </c>
      <c r="K76" s="65" t="s">
        <v>198</v>
      </c>
    </row>
    <row r="77" spans="1:11" hidden="1" x14ac:dyDescent="0.2">
      <c r="A77" s="65" t="s">
        <v>58</v>
      </c>
      <c r="B77" s="69" t="str">
        <f>IF($A77="","",LOOKUP($A77,Sheet3!$C$2:$C$19,Sheet3!$A$2:$A$19))</f>
        <v>Ekerö IK P10/11 LJR</v>
      </c>
      <c r="C77" s="69" t="str">
        <f t="shared" si="1"/>
        <v>2024-02-10</v>
      </c>
      <c r="D77" s="65" t="s">
        <v>198</v>
      </c>
      <c r="F77" s="66" t="s">
        <v>7</v>
      </c>
      <c r="G77" s="65" t="s">
        <v>348</v>
      </c>
      <c r="H77" s="66" t="s">
        <v>8</v>
      </c>
      <c r="I77" s="65" t="s">
        <v>60</v>
      </c>
      <c r="J77" s="65" t="s">
        <v>198</v>
      </c>
      <c r="K77" s="65" t="s">
        <v>199</v>
      </c>
    </row>
    <row r="78" spans="1:11" hidden="1" x14ac:dyDescent="0.2">
      <c r="A78" s="65" t="s">
        <v>62</v>
      </c>
      <c r="B78" s="69" t="str">
        <f>IF($A78="","",LOOKUP($A78,Sheet3!$C$2:$C$19,Sheet3!$A$2:$A$19))</f>
        <v>Ekerö IK P10/11 LJM</v>
      </c>
      <c r="C78" s="69" t="str">
        <f t="shared" si="1"/>
        <v>2024-02-10</v>
      </c>
      <c r="D78" s="65" t="s">
        <v>199</v>
      </c>
      <c r="F78" s="66" t="s">
        <v>23</v>
      </c>
      <c r="G78" s="65" t="s">
        <v>106</v>
      </c>
      <c r="H78" s="66" t="s">
        <v>8</v>
      </c>
      <c r="I78" s="65" t="s">
        <v>64</v>
      </c>
      <c r="J78" s="65" t="s">
        <v>199</v>
      </c>
      <c r="K78" s="65" t="s">
        <v>200</v>
      </c>
    </row>
    <row r="79" spans="1:11" hidden="1" x14ac:dyDescent="0.2">
      <c r="A79" s="65" t="s">
        <v>93</v>
      </c>
      <c r="B79" s="69" t="str">
        <f>IF($A79="","",LOOKUP($A79,Sheet3!$C$2:$C$19,Sheet3!$A$2:$A$19))</f>
        <v>Ekerö IK P08/09 MR</v>
      </c>
      <c r="C79" s="69" t="str">
        <f t="shared" si="1"/>
        <v>2024-02-10</v>
      </c>
      <c r="D79" s="65" t="s">
        <v>200</v>
      </c>
      <c r="F79" s="66" t="s">
        <v>13</v>
      </c>
      <c r="G79" s="65" t="s">
        <v>38</v>
      </c>
      <c r="H79" s="66" t="s">
        <v>8</v>
      </c>
      <c r="I79" s="65" t="s">
        <v>94</v>
      </c>
      <c r="J79" s="65" t="s">
        <v>200</v>
      </c>
      <c r="K79" s="65" t="s">
        <v>201</v>
      </c>
    </row>
    <row r="80" spans="1:11" hidden="1" x14ac:dyDescent="0.2">
      <c r="A80" s="65" t="s">
        <v>21</v>
      </c>
      <c r="B80" s="69" t="str">
        <f>IF($A80="","",LOOKUP($A80,Sheet3!$C$2:$C$19,Sheet3!$A$2:$A$19))</f>
        <v>Ekerö IK Herr B</v>
      </c>
      <c r="C80" s="69" t="str">
        <f t="shared" si="1"/>
        <v>2024-02-10</v>
      </c>
      <c r="D80" s="65" t="s">
        <v>201</v>
      </c>
      <c r="F80" s="66" t="s">
        <v>23</v>
      </c>
      <c r="G80" s="65" t="s">
        <v>116</v>
      </c>
      <c r="H80" s="66" t="s">
        <v>8</v>
      </c>
      <c r="I80" s="65" t="s">
        <v>24</v>
      </c>
      <c r="J80" s="65" t="s">
        <v>201</v>
      </c>
      <c r="K80" s="65" t="s">
        <v>349</v>
      </c>
    </row>
    <row r="81" spans="1:11" hidden="1" x14ac:dyDescent="0.2">
      <c r="A81" s="65" t="s">
        <v>16</v>
      </c>
      <c r="B81" s="69" t="str">
        <f>IF($A81="","",LOOKUP($A81,Sheet3!$C$2:$C$19,Sheet3!$A$2:$A$19))</f>
        <v>Ekerö IK Herr A</v>
      </c>
      <c r="C81" s="69" t="str">
        <f t="shared" si="1"/>
        <v>2024-02-17</v>
      </c>
      <c r="D81" s="65" t="s">
        <v>203</v>
      </c>
      <c r="F81" s="66" t="s">
        <v>7</v>
      </c>
      <c r="G81" s="65" t="s">
        <v>117</v>
      </c>
      <c r="H81" s="66" t="s">
        <v>8</v>
      </c>
      <c r="I81" s="65" t="s">
        <v>19</v>
      </c>
      <c r="J81" s="65" t="s">
        <v>202</v>
      </c>
      <c r="K81" s="65" t="s">
        <v>204</v>
      </c>
    </row>
    <row r="82" spans="1:11" hidden="1" x14ac:dyDescent="0.2">
      <c r="A82" s="65" t="s">
        <v>25</v>
      </c>
      <c r="B82" s="69" t="str">
        <f>IF($A82="","",LOOKUP($A82,Sheet3!$C$2:$C$19,Sheet3!$A$2:$A$19))</f>
        <v>Ekerö IK Herr C</v>
      </c>
      <c r="C82" s="69" t="str">
        <f t="shared" si="1"/>
        <v>2024-02-17</v>
      </c>
      <c r="D82" s="65" t="s">
        <v>204</v>
      </c>
      <c r="F82" s="66" t="s">
        <v>23</v>
      </c>
      <c r="G82" s="65" t="s">
        <v>120</v>
      </c>
      <c r="H82" s="66" t="s">
        <v>8</v>
      </c>
      <c r="I82" s="65" t="s">
        <v>27</v>
      </c>
      <c r="J82" s="65" t="s">
        <v>204</v>
      </c>
      <c r="K82" s="65" t="s">
        <v>350</v>
      </c>
    </row>
    <row r="83" spans="1:11" hidden="1" x14ac:dyDescent="0.2">
      <c r="A83" s="65" t="s">
        <v>12</v>
      </c>
      <c r="B83" s="69" t="str">
        <f>IF($A83="","",LOOKUP($A83,Sheet3!$C$2:$C$19,Sheet3!$A$2:$A$19))</f>
        <v>Ekerö IK HJ</v>
      </c>
      <c r="C83" s="69" t="str">
        <f t="shared" si="1"/>
        <v>2024-02-17</v>
      </c>
      <c r="D83" s="65" t="s">
        <v>205</v>
      </c>
      <c r="F83" s="66" t="s">
        <v>13</v>
      </c>
      <c r="G83" s="65" t="s">
        <v>30</v>
      </c>
      <c r="H83" s="66" t="s">
        <v>8</v>
      </c>
      <c r="I83" s="65" t="s">
        <v>15</v>
      </c>
      <c r="J83" s="65" t="s">
        <v>205</v>
      </c>
      <c r="K83" s="65" t="s">
        <v>351</v>
      </c>
    </row>
    <row r="84" spans="1:11" hidden="1" x14ac:dyDescent="0.2">
      <c r="A84" s="65" t="s">
        <v>25</v>
      </c>
      <c r="B84" s="69" t="str">
        <f>IF($A84="","",LOOKUP($A84,Sheet3!$C$2:$C$19,Sheet3!$A$2:$A$19))</f>
        <v>Ekerö IK Herr C</v>
      </c>
      <c r="C84" s="69" t="str">
        <f t="shared" si="1"/>
        <v>2024-03-02</v>
      </c>
      <c r="D84" s="65" t="s">
        <v>206</v>
      </c>
      <c r="F84" s="66" t="s">
        <v>23</v>
      </c>
      <c r="G84" s="65" t="s">
        <v>137</v>
      </c>
      <c r="H84" s="66" t="s">
        <v>8</v>
      </c>
      <c r="I84" s="65" t="s">
        <v>27</v>
      </c>
      <c r="J84" s="65" t="s">
        <v>206</v>
      </c>
      <c r="K84" s="65" t="s">
        <v>352</v>
      </c>
    </row>
    <row r="85" spans="1:11" hidden="1" x14ac:dyDescent="0.2">
      <c r="A85" s="65" t="s">
        <v>16</v>
      </c>
      <c r="B85" s="69" t="str">
        <f>IF($A85="","",LOOKUP($A85,Sheet3!$C$2:$C$19,Sheet3!$A$2:$A$19))</f>
        <v>Ekerö IK Herr A</v>
      </c>
      <c r="C85" s="69" t="str">
        <f t="shared" si="1"/>
        <v>2024-03-02</v>
      </c>
      <c r="D85" s="65" t="s">
        <v>207</v>
      </c>
      <c r="F85" s="66" t="s">
        <v>7</v>
      </c>
      <c r="G85" s="65" t="s">
        <v>142</v>
      </c>
      <c r="H85" s="66" t="s">
        <v>8</v>
      </c>
      <c r="I85" s="65" t="s">
        <v>19</v>
      </c>
      <c r="J85" s="65" t="s">
        <v>352</v>
      </c>
      <c r="K85" s="65" t="s">
        <v>208</v>
      </c>
    </row>
    <row r="86" spans="1:11" hidden="1" x14ac:dyDescent="0.2">
      <c r="A86" s="65" t="s">
        <v>21</v>
      </c>
      <c r="B86" s="69" t="str">
        <f>IF($A86="","",LOOKUP($A86,Sheet3!$C$2:$C$19,Sheet3!$A$2:$A$19))</f>
        <v>Ekerö IK Herr B</v>
      </c>
      <c r="C86" s="69" t="str">
        <f t="shared" si="1"/>
        <v>2024-03-02</v>
      </c>
      <c r="D86" s="65" t="s">
        <v>208</v>
      </c>
      <c r="F86" s="66" t="s">
        <v>23</v>
      </c>
      <c r="G86" s="65" t="s">
        <v>139</v>
      </c>
      <c r="H86" s="66" t="s">
        <v>8</v>
      </c>
      <c r="I86" s="65" t="s">
        <v>24</v>
      </c>
      <c r="J86" s="65" t="s">
        <v>208</v>
      </c>
      <c r="K86" s="65" t="s">
        <v>353</v>
      </c>
    </row>
    <row r="87" spans="1:11" hidden="1" x14ac:dyDescent="0.2">
      <c r="A87" s="65" t="s">
        <v>28</v>
      </c>
      <c r="B87" s="69" t="str">
        <f>IF($A87="","",LOOKUP($A87,Sheet3!$C$2:$C$19,Sheet3!$A$2:$A$19))</f>
        <v>Ekerö IK Dam</v>
      </c>
      <c r="C87" s="69" t="str">
        <f t="shared" si="1"/>
        <v>2024-03-02</v>
      </c>
      <c r="D87" s="65" t="s">
        <v>209</v>
      </c>
      <c r="F87" s="66" t="s">
        <v>7</v>
      </c>
      <c r="G87" s="65" t="s">
        <v>161</v>
      </c>
      <c r="H87" s="66" t="s">
        <v>8</v>
      </c>
      <c r="I87" s="65" t="s">
        <v>31</v>
      </c>
      <c r="J87" s="65" t="s">
        <v>353</v>
      </c>
      <c r="K87" s="65" t="s">
        <v>354</v>
      </c>
    </row>
    <row r="88" spans="1:11" hidden="1" x14ac:dyDescent="0.2">
      <c r="A88" s="65" t="s">
        <v>54</v>
      </c>
      <c r="B88" s="69" t="str">
        <f>IF($A88="","",LOOKUP($A88,Sheet3!$C$2:$C$19,Sheet3!$A$2:$A$19))</f>
        <v>Ekerö IK P12/13 BSL</v>
      </c>
      <c r="C88" s="69" t="str">
        <f t="shared" si="1"/>
        <v>2024-03-09</v>
      </c>
      <c r="D88" s="65" t="s">
        <v>210</v>
      </c>
      <c r="F88" s="66" t="s">
        <v>7</v>
      </c>
      <c r="G88" s="65" t="s">
        <v>51</v>
      </c>
      <c r="H88" s="66" t="s">
        <v>8</v>
      </c>
      <c r="I88" s="65" t="s">
        <v>56</v>
      </c>
      <c r="J88" s="65" t="s">
        <v>210</v>
      </c>
      <c r="K88" s="65" t="s">
        <v>211</v>
      </c>
    </row>
    <row r="89" spans="1:11" hidden="1" x14ac:dyDescent="0.2">
      <c r="A89" s="65" t="s">
        <v>41</v>
      </c>
      <c r="B89" s="69" t="str">
        <f>IF($A89="","",LOOKUP($A89,Sheet3!$C$2:$C$19,Sheet3!$A$2:$A$19))</f>
        <v>Ekerö IK F10/11/12 BS</v>
      </c>
      <c r="C89" s="69" t="str">
        <f t="shared" si="1"/>
        <v>2024-03-09</v>
      </c>
      <c r="D89" s="65" t="s">
        <v>211</v>
      </c>
      <c r="F89" s="66" t="s">
        <v>7</v>
      </c>
      <c r="G89" s="65" t="s">
        <v>110</v>
      </c>
      <c r="H89" s="66" t="s">
        <v>8</v>
      </c>
      <c r="I89" s="65" t="s">
        <v>43</v>
      </c>
      <c r="J89" s="65" t="s">
        <v>211</v>
      </c>
      <c r="K89" s="65" t="s">
        <v>355</v>
      </c>
    </row>
    <row r="90" spans="1:11" hidden="1" x14ac:dyDescent="0.2">
      <c r="A90" s="65" t="s">
        <v>44</v>
      </c>
      <c r="B90" s="69" t="str">
        <f>IF($A90="","",LOOKUP($A90,Sheet3!$C$2:$C$19,Sheet3!$A$2:$A$19))</f>
        <v>Ekerö IK F09 RML</v>
      </c>
      <c r="C90" s="69" t="str">
        <f t="shared" si="1"/>
        <v>2024-03-09</v>
      </c>
      <c r="D90" s="65" t="s">
        <v>212</v>
      </c>
      <c r="F90" s="66" t="s">
        <v>13</v>
      </c>
      <c r="G90" s="65" t="s">
        <v>87</v>
      </c>
      <c r="H90" s="66" t="s">
        <v>8</v>
      </c>
      <c r="I90" s="65" t="s">
        <v>46</v>
      </c>
      <c r="J90" s="65" t="s">
        <v>212</v>
      </c>
      <c r="K90" s="65" t="s">
        <v>213</v>
      </c>
    </row>
    <row r="91" spans="1:11" hidden="1" x14ac:dyDescent="0.2">
      <c r="A91" s="65" t="s">
        <v>58</v>
      </c>
      <c r="B91" s="69" t="str">
        <f>IF($A91="","",LOOKUP($A91,Sheet3!$C$2:$C$19,Sheet3!$A$2:$A$19))</f>
        <v>Ekerö IK P10/11 LJR</v>
      </c>
      <c r="C91" s="69" t="str">
        <f t="shared" si="1"/>
        <v>2024-03-09</v>
      </c>
      <c r="D91" s="65" t="s">
        <v>213</v>
      </c>
      <c r="F91" s="66" t="s">
        <v>7</v>
      </c>
      <c r="G91" s="65" t="s">
        <v>143</v>
      </c>
      <c r="H91" s="66" t="s">
        <v>8</v>
      </c>
      <c r="I91" s="65" t="s">
        <v>60</v>
      </c>
      <c r="J91" s="65" t="s">
        <v>213</v>
      </c>
      <c r="K91" s="65" t="s">
        <v>214</v>
      </c>
    </row>
    <row r="92" spans="1:11" hidden="1" x14ac:dyDescent="0.2">
      <c r="A92" s="65" t="s">
        <v>12</v>
      </c>
      <c r="B92" s="69" t="str">
        <f>IF($A92="","",LOOKUP($A92,Sheet3!$C$2:$C$19,Sheet3!$A$2:$A$19))</f>
        <v>Ekerö IK HJ</v>
      </c>
      <c r="C92" s="69" t="str">
        <f t="shared" si="1"/>
        <v>2024-03-09</v>
      </c>
      <c r="D92" s="65" t="s">
        <v>214</v>
      </c>
      <c r="F92" s="66" t="s">
        <v>13</v>
      </c>
      <c r="G92" s="65" t="s">
        <v>63</v>
      </c>
      <c r="H92" s="66" t="s">
        <v>8</v>
      </c>
      <c r="I92" s="65" t="s">
        <v>15</v>
      </c>
      <c r="J92" s="65" t="s">
        <v>214</v>
      </c>
      <c r="K92" s="65" t="s">
        <v>356</v>
      </c>
    </row>
    <row r="93" spans="1:11" hidden="1" x14ac:dyDescent="0.2">
      <c r="A93" s="65" t="s">
        <v>54</v>
      </c>
      <c r="B93" s="69" t="str">
        <f>IF($A93="","",LOOKUP($A93,Sheet3!$C$2:$C$19,Sheet3!$A$2:$A$19))</f>
        <v>Ekerö IK P12/13 BSL</v>
      </c>
      <c r="C93" s="69" t="str">
        <f t="shared" si="1"/>
        <v>2024-03-23</v>
      </c>
      <c r="D93" s="65" t="s">
        <v>215</v>
      </c>
      <c r="F93" s="66" t="s">
        <v>7</v>
      </c>
      <c r="G93" s="65" t="s">
        <v>119</v>
      </c>
      <c r="H93" s="66" t="s">
        <v>8</v>
      </c>
      <c r="I93" s="65" t="s">
        <v>56</v>
      </c>
      <c r="J93" s="65" t="s">
        <v>215</v>
      </c>
      <c r="K93" s="65" t="s">
        <v>216</v>
      </c>
    </row>
    <row r="94" spans="1:11" hidden="1" x14ac:dyDescent="0.2">
      <c r="A94" s="65" t="s">
        <v>41</v>
      </c>
      <c r="B94" s="69" t="str">
        <f>IF($A94="","",LOOKUP($A94,Sheet3!$C$2:$C$19,Sheet3!$A$2:$A$19))</f>
        <v>Ekerö IK F10/11/12 BS</v>
      </c>
      <c r="C94" s="69" t="str">
        <f t="shared" si="1"/>
        <v>2024-03-23</v>
      </c>
      <c r="D94" s="65" t="s">
        <v>216</v>
      </c>
      <c r="F94" s="66" t="s">
        <v>7</v>
      </c>
      <c r="G94" s="65" t="s">
        <v>160</v>
      </c>
      <c r="H94" s="66" t="s">
        <v>8</v>
      </c>
      <c r="I94" s="65" t="s">
        <v>43</v>
      </c>
      <c r="J94" s="65" t="s">
        <v>216</v>
      </c>
      <c r="K94" s="65" t="s">
        <v>357</v>
      </c>
    </row>
    <row r="95" spans="1:11" hidden="1" x14ac:dyDescent="0.2">
      <c r="A95" s="65" t="s">
        <v>44</v>
      </c>
      <c r="B95" s="69" t="str">
        <f>IF($A95="","",LOOKUP($A95,Sheet3!$C$2:$C$19,Sheet3!$A$2:$A$19))</f>
        <v>Ekerö IK F09 RML</v>
      </c>
      <c r="C95" s="69" t="str">
        <f t="shared" si="1"/>
        <v>2024-03-23</v>
      </c>
      <c r="D95" s="65" t="s">
        <v>217</v>
      </c>
      <c r="F95" s="66" t="s">
        <v>13</v>
      </c>
      <c r="G95" s="65" t="s">
        <v>173</v>
      </c>
      <c r="H95" s="66" t="s">
        <v>8</v>
      </c>
      <c r="I95" s="65" t="s">
        <v>46</v>
      </c>
      <c r="J95" s="65" t="s">
        <v>217</v>
      </c>
      <c r="K95" s="65" t="s">
        <v>358</v>
      </c>
    </row>
    <row r="96" spans="1:11" hidden="1" x14ac:dyDescent="0.2">
      <c r="A96" s="65" t="s">
        <v>28</v>
      </c>
      <c r="B96" s="69" t="str">
        <f>IF($A96="","",LOOKUP($A96,Sheet3!$C$2:$C$19,Sheet3!$A$2:$A$19))</f>
        <v>Ekerö IK Dam</v>
      </c>
      <c r="C96" s="69" t="str">
        <f t="shared" si="1"/>
        <v>2024-03-23</v>
      </c>
      <c r="D96" s="65" t="s">
        <v>218</v>
      </c>
      <c r="F96" s="66" t="s">
        <v>7</v>
      </c>
      <c r="G96" s="65" t="s">
        <v>166</v>
      </c>
      <c r="H96" s="66" t="s">
        <v>8</v>
      </c>
      <c r="I96" s="65" t="s">
        <v>31</v>
      </c>
      <c r="J96" s="65" t="s">
        <v>358</v>
      </c>
      <c r="K96" s="65" t="s">
        <v>219</v>
      </c>
    </row>
    <row r="97" spans="1:11" hidden="1" x14ac:dyDescent="0.2">
      <c r="A97" s="65" t="s">
        <v>62</v>
      </c>
      <c r="B97" s="69" t="str">
        <f>IF($A97="","",LOOKUP($A97,Sheet3!$C$2:$C$19,Sheet3!$A$2:$A$19))</f>
        <v>Ekerö IK P10/11 LJM</v>
      </c>
      <c r="C97" s="69" t="str">
        <f t="shared" si="1"/>
        <v>2024-03-23</v>
      </c>
      <c r="D97" s="65" t="s">
        <v>219</v>
      </c>
      <c r="F97" s="66" t="s">
        <v>23</v>
      </c>
      <c r="G97" s="65" t="s">
        <v>72</v>
      </c>
      <c r="H97" s="66" t="s">
        <v>8</v>
      </c>
      <c r="I97" s="65" t="s">
        <v>64</v>
      </c>
      <c r="J97" s="65" t="s">
        <v>219</v>
      </c>
      <c r="K97" s="65" t="s">
        <v>220</v>
      </c>
    </row>
    <row r="98" spans="1:11" hidden="1" x14ac:dyDescent="0.2">
      <c r="A98" s="65" t="s">
        <v>21</v>
      </c>
      <c r="B98" s="69" t="str">
        <f>IF($A98="","",LOOKUP($A98,Sheet3!$C$2:$C$19,Sheet3!$A$2:$A$19))</f>
        <v>Ekerö IK Herr B</v>
      </c>
      <c r="C98" s="69" t="str">
        <f t="shared" si="1"/>
        <v>2024-03-23</v>
      </c>
      <c r="D98" s="65" t="s">
        <v>220</v>
      </c>
      <c r="F98" s="66" t="s">
        <v>23</v>
      </c>
      <c r="G98" s="65" t="s">
        <v>162</v>
      </c>
      <c r="H98" s="66" t="s">
        <v>8</v>
      </c>
      <c r="I98" s="65" t="s">
        <v>24</v>
      </c>
      <c r="J98" s="65" t="s">
        <v>220</v>
      </c>
      <c r="K98" s="65" t="s">
        <v>221</v>
      </c>
    </row>
    <row r="99" spans="1:11" hidden="1" x14ac:dyDescent="0.2">
      <c r="A99" s="65" t="s">
        <v>25</v>
      </c>
      <c r="B99" s="69" t="str">
        <f>IF($A99="","",LOOKUP($A99,Sheet3!$C$2:$C$19,Sheet3!$A$2:$A$19))</f>
        <v>Ekerö IK Herr C</v>
      </c>
      <c r="C99" s="69" t="str">
        <f t="shared" si="1"/>
        <v>2024-03-23</v>
      </c>
      <c r="D99" s="65" t="s">
        <v>221</v>
      </c>
      <c r="F99" s="66" t="s">
        <v>23</v>
      </c>
      <c r="G99" s="65" t="s">
        <v>159</v>
      </c>
      <c r="H99" s="66" t="s">
        <v>8</v>
      </c>
      <c r="I99" s="65" t="s">
        <v>27</v>
      </c>
      <c r="J99" s="65" t="s">
        <v>221</v>
      </c>
      <c r="K99" s="65" t="s">
        <v>359</v>
      </c>
    </row>
    <row r="100" spans="1:11" hidden="1" x14ac:dyDescent="0.2">
      <c r="B100" s="69" t="str">
        <f>IF($A100="","",LOOKUP($A100,Sheet3!$C$2:$C$19,Sheet3!$A$2:$A$19))</f>
        <v/>
      </c>
      <c r="C100" s="107"/>
    </row>
  </sheetData>
  <autoFilter ref="A1:K100" xr:uid="{283C8499-311B-408C-B2D0-9B9F91AC8D88}">
    <filterColumn colId="2">
      <filters>
        <filter val="2023-10-07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24F8-C860-4716-A9AC-EEF10AD77BCC}">
  <dimension ref="A1:H19"/>
  <sheetViews>
    <sheetView workbookViewId="0">
      <selection activeCell="A2" sqref="A2:A19"/>
    </sheetView>
  </sheetViews>
  <sheetFormatPr defaultRowHeight="12.75" x14ac:dyDescent="0.2"/>
  <cols>
    <col min="1" max="1" width="21.140625" bestFit="1" customWidth="1"/>
    <col min="2" max="2" width="14.140625" bestFit="1" customWidth="1"/>
    <col min="3" max="3" width="37.7109375" bestFit="1" customWidth="1"/>
    <col min="8" max="8" width="37.7109375" bestFit="1" customWidth="1"/>
  </cols>
  <sheetData>
    <row r="1" spans="1:8" ht="15" x14ac:dyDescent="0.25">
      <c r="A1" s="5" t="s">
        <v>360</v>
      </c>
      <c r="B1" s="5" t="s">
        <v>361</v>
      </c>
      <c r="C1" s="5" t="s">
        <v>362</v>
      </c>
    </row>
    <row r="2" spans="1:8" x14ac:dyDescent="0.2">
      <c r="A2" s="40" t="s">
        <v>363</v>
      </c>
      <c r="B2" s="40" t="s">
        <v>364</v>
      </c>
      <c r="C2" s="67" t="s">
        <v>28</v>
      </c>
      <c r="H2" s="65" t="s">
        <v>28</v>
      </c>
    </row>
    <row r="3" spans="1:8" x14ac:dyDescent="0.2">
      <c r="A3" s="40" t="s">
        <v>365</v>
      </c>
      <c r="B3" s="40" t="s">
        <v>366</v>
      </c>
      <c r="C3" s="40" t="s">
        <v>16</v>
      </c>
      <c r="H3" s="65" t="s">
        <v>16</v>
      </c>
    </row>
    <row r="4" spans="1:8" x14ac:dyDescent="0.2">
      <c r="A4" s="40" t="s">
        <v>367</v>
      </c>
      <c r="B4" s="40" t="s">
        <v>368</v>
      </c>
      <c r="C4" s="40" t="s">
        <v>21</v>
      </c>
      <c r="H4" s="65" t="s">
        <v>21</v>
      </c>
    </row>
    <row r="5" spans="1:8" x14ac:dyDescent="0.2">
      <c r="A5" s="40" t="s">
        <v>369</v>
      </c>
      <c r="B5" s="40" t="s">
        <v>370</v>
      </c>
      <c r="C5" s="68" t="s">
        <v>25</v>
      </c>
      <c r="H5" s="65" t="s">
        <v>25</v>
      </c>
    </row>
    <row r="6" spans="1:8" x14ac:dyDescent="0.2">
      <c r="A6" s="40" t="s">
        <v>371</v>
      </c>
      <c r="B6" s="40" t="s">
        <v>372</v>
      </c>
      <c r="C6" s="40" t="s">
        <v>6</v>
      </c>
      <c r="H6" s="65" t="s">
        <v>6</v>
      </c>
    </row>
    <row r="7" spans="1:8" x14ac:dyDescent="0.2">
      <c r="A7" s="40" t="s">
        <v>373</v>
      </c>
      <c r="B7" s="40"/>
      <c r="C7" s="40" t="s">
        <v>86</v>
      </c>
      <c r="H7" s="65" t="s">
        <v>86</v>
      </c>
    </row>
    <row r="8" spans="1:8" x14ac:dyDescent="0.2">
      <c r="A8" s="40" t="s">
        <v>374</v>
      </c>
      <c r="B8" s="40"/>
      <c r="C8" s="40" t="s">
        <v>41</v>
      </c>
      <c r="H8" s="65" t="s">
        <v>41</v>
      </c>
    </row>
    <row r="9" spans="1:8" x14ac:dyDescent="0.2">
      <c r="A9" s="40" t="s">
        <v>375</v>
      </c>
      <c r="B9" s="40"/>
      <c r="C9" s="40" t="s">
        <v>50</v>
      </c>
      <c r="H9" s="65" t="s">
        <v>50</v>
      </c>
    </row>
    <row r="10" spans="1:8" x14ac:dyDescent="0.2">
      <c r="A10" s="40" t="s">
        <v>376</v>
      </c>
      <c r="B10" s="40"/>
      <c r="C10" s="40" t="s">
        <v>44</v>
      </c>
      <c r="H10" s="65" t="s">
        <v>44</v>
      </c>
    </row>
    <row r="11" spans="1:8" x14ac:dyDescent="0.2">
      <c r="A11" s="40" t="s">
        <v>377</v>
      </c>
      <c r="B11" s="40" t="s">
        <v>378</v>
      </c>
      <c r="C11" s="40" t="s">
        <v>12</v>
      </c>
      <c r="H11" s="65" t="s">
        <v>12</v>
      </c>
    </row>
    <row r="12" spans="1:8" x14ac:dyDescent="0.2">
      <c r="A12" s="40" t="s">
        <v>379</v>
      </c>
      <c r="B12" s="40"/>
      <c r="C12" s="40" t="s">
        <v>48</v>
      </c>
      <c r="H12" s="65" t="s">
        <v>48</v>
      </c>
    </row>
    <row r="13" spans="1:8" x14ac:dyDescent="0.2">
      <c r="A13" s="40" t="s">
        <v>380</v>
      </c>
      <c r="B13" s="40"/>
      <c r="C13" s="40" t="s">
        <v>32</v>
      </c>
      <c r="H13" s="65" t="s">
        <v>37</v>
      </c>
    </row>
    <row r="14" spans="1:8" x14ac:dyDescent="0.2">
      <c r="A14" s="40" t="s">
        <v>381</v>
      </c>
      <c r="B14" s="40"/>
      <c r="C14" s="40" t="s">
        <v>37</v>
      </c>
      <c r="H14" s="65" t="s">
        <v>54</v>
      </c>
    </row>
    <row r="15" spans="1:8" x14ac:dyDescent="0.2">
      <c r="A15" s="40" t="s">
        <v>382</v>
      </c>
      <c r="B15" s="40"/>
      <c r="C15" s="40" t="s">
        <v>54</v>
      </c>
      <c r="H15" s="65" t="s">
        <v>58</v>
      </c>
    </row>
    <row r="16" spans="1:8" x14ac:dyDescent="0.2">
      <c r="A16" s="40" t="s">
        <v>383</v>
      </c>
      <c r="B16" s="40"/>
      <c r="C16" s="40" t="s">
        <v>58</v>
      </c>
      <c r="H16" s="65" t="s">
        <v>62</v>
      </c>
    </row>
    <row r="17" spans="1:8" x14ac:dyDescent="0.2">
      <c r="A17" s="40" t="s">
        <v>384</v>
      </c>
      <c r="B17" s="40"/>
      <c r="C17" s="40" t="s">
        <v>62</v>
      </c>
      <c r="H17" s="65" t="s">
        <v>67</v>
      </c>
    </row>
    <row r="18" spans="1:8" x14ac:dyDescent="0.2">
      <c r="A18" s="40" t="s">
        <v>385</v>
      </c>
      <c r="B18" s="40"/>
      <c r="C18" s="40" t="s">
        <v>67</v>
      </c>
      <c r="H18" s="65" t="s">
        <v>93</v>
      </c>
    </row>
    <row r="19" spans="1:8" x14ac:dyDescent="0.2">
      <c r="A19" s="40" t="s">
        <v>386</v>
      </c>
      <c r="B19" s="40"/>
      <c r="C19" s="40" t="s">
        <v>93</v>
      </c>
    </row>
  </sheetData>
  <sortState xmlns:xlrd2="http://schemas.microsoft.com/office/spreadsheetml/2017/richdata2" ref="H2:H18">
    <sortCondition ref="H2:H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Café</vt:lpstr>
      <vt:lpstr>Entré &amp; Sarg</vt:lpstr>
      <vt:lpstr>Schema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2023-09-04T08:05:55Z</dcterms:created>
  <dcterms:modified xsi:type="dcterms:W3CDTF">2023-09-20T11:16:38Z</dcterms:modified>
</cp:coreProperties>
</file>